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8"/>
  <workbookPr filterPrivacy="1" defaultThemeVersion="124226"/>
  <bookViews>
    <workbookView xWindow="65431" yWindow="65431" windowWidth="38625" windowHeight="21225" activeTab="0"/>
  </bookViews>
  <sheets>
    <sheet name="instalatersky" sheetId="2" r:id="rId1"/>
  </sheets>
  <definedNames>
    <definedName name="_xlnm.Print_Area" localSheetId="0">'instalatersky'!$A$2:$H$52</definedName>
  </definedNames>
  <calcPr calcId="191029"/>
</workbook>
</file>

<file path=xl/sharedStrings.xml><?xml version="1.0" encoding="utf-8"?>
<sst xmlns="http://schemas.openxmlformats.org/spreadsheetml/2006/main" count="136" uniqueCount="65">
  <si>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</si>
  <si>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</si>
  <si>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</si>
  <si>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</si>
  <si>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</si>
  <si>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</si>
  <si>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</si>
  <si>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</si>
  <si>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</si>
  <si>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</si>
  <si>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</si>
  <si>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</si>
  <si>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</si>
  <si>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</si>
  <si>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</si>
  <si>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</si>
  <si>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</si>
  <si>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</si>
  <si>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</si>
  <si>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</si>
  <si>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</si>
  <si>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</si>
  <si>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</si>
  <si>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</si>
  <si>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</si>
  <si>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</si>
  <si>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</si>
  <si>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</si>
  <si>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</si>
  <si>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</si>
  <si>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Dodavatel/prodávající prohlašuje, že všechna nabízená položky splňují všechny výše uvedené parametry dle této specifikace.</t>
  </si>
  <si>
    <t>Předmět dodávky do skladu údržby 976, místnost D009, na ulici 17. listopadu 15, Ostrava-Poruba, převezme Renáta Polanská, telefon +420597323344</t>
  </si>
  <si>
    <t>Dodávka do skladu energetiky, převezme Uramová Milena, t.č. 597 321 217, místnost B 109 (Sklad elektro), 17.listopadu 15, Ostrava - Poruba</t>
  </si>
  <si>
    <t>Mezisoučet za sklad Údržby:</t>
  </si>
  <si>
    <t>Mezisoučet za sklad elektro:</t>
  </si>
  <si>
    <t>Příloha č. 1 - Specifikace předmětu koupě / veřejné zakázky</t>
  </si>
  <si>
    <t>Dodávka instalatérského materiálu 3/2020</t>
  </si>
  <si>
    <t>ks</t>
  </si>
  <si>
    <t>T-kus PPR 20x1/2" vnější závit</t>
  </si>
  <si>
    <t xml:space="preserve">Koleno PPR 20 vnější závit </t>
  </si>
  <si>
    <t>Přechodka DG vnější závit 20x3/4"</t>
  </si>
  <si>
    <t>Koleno PPR 20/90</t>
  </si>
  <si>
    <t>Nátrubek PPP 20</t>
  </si>
  <si>
    <t>Ventil rohový s filtrem 3/8"x1/2"</t>
  </si>
  <si>
    <t>Záslepka na trubku bílá ILT140/2-6,5</t>
  </si>
  <si>
    <t xml:space="preserve">MILA, baterie vodovodní trojcestná </t>
  </si>
  <si>
    <t>TřmenDSK 3"</t>
  </si>
  <si>
    <t>Třmen DSK 6/4"</t>
  </si>
  <si>
    <t>Třmen DSK 5/4"</t>
  </si>
  <si>
    <t>Baterie nástěnná paková 55070/T.0</t>
  </si>
  <si>
    <t xml:space="preserve">plochý štětec dřevěný 40 mm </t>
  </si>
  <si>
    <t xml:space="preserve">plochý štětec dřevěný 70 mm </t>
  </si>
  <si>
    <t>kulový kohout na vodu 3/8" FF s pákou (2 vnitřní závity) PN 16</t>
  </si>
  <si>
    <t>kulový kohout na vodu 1/2" FF s pákou (2 vnitřní závity) PN 16</t>
  </si>
  <si>
    <t>mosazná zátka 1/2"</t>
  </si>
  <si>
    <t>redukce mosaz 3/4" / 1/2"</t>
  </si>
  <si>
    <t>dvojvsuvka mosaz 3/8"</t>
  </si>
  <si>
    <t xml:space="preserve">šroubení  mosaz přímé 3/8"  </t>
  </si>
  <si>
    <t xml:space="preserve">šroubení  mosaz přímé 1/2"  </t>
  </si>
  <si>
    <t>Viega CU přechod vnější závit 2211 lisovací  přípoj 15 x 1/2"</t>
  </si>
  <si>
    <t>Viega CU přechod vnější závit 2211 lisovací  přípoj 15 x 3/4"</t>
  </si>
  <si>
    <t>Viega CU přechod vnější závit 2211 lisovací  přípoj 18 x 1/2"</t>
  </si>
  <si>
    <t>Viega CU přechod vnější závit 2211 lisovací  přípoj 18 x 3/4"</t>
  </si>
  <si>
    <t>Viega CU přechod vnější závit 2211 lisovací  přípoj 22 x 3/4"</t>
  </si>
  <si>
    <t xml:space="preserve"> LOCTAINE 55 těsníci šňůra - 150m zavitovací těsnění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</si>
</sst>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name val="Calibri"/>
      <family val="2"/>
      <scheme val="minor"/>
    </font>
    <font>
      <sz val="11"/>
      <color rgb="FF29292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5" fontId="2" fillId="0" borderId="3" xfId="0" applyNumberFormat="1" applyFont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center" vertical="top"/>
      <protection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2" fontId="2" fillId="0" borderId="7" xfId="0" applyNumberFormat="1" applyFont="1" applyFill="1" applyBorder="1" applyAlignment="1" applyProtection="1">
      <alignment horizontal="right" vertical="center"/>
      <protection/>
    </xf>
    <xf numFmtId="164" fontId="0" fillId="0" borderId="8" xfId="0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left" vertical="center" wrapText="1"/>
      <protection/>
    </xf>
    <xf numFmtId="164" fontId="8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 applyProtection="1">
      <alignment horizontal="center" vertical="center" wrapText="1"/>
      <protection/>
    </xf>
    <xf numFmtId="164" fontId="4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0" fontId="13" fillId="3" borderId="11" xfId="2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11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8" xfId="0" applyNumberFormat="1" applyFont="1" applyFill="1" applyBorder="1" applyAlignment="1" applyProtection="1">
      <alignment horizontal="right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5" fillId="0" borderId="11" xfId="0" applyNumberFormat="1" applyFont="1" applyFill="1" applyBorder="1" applyAlignment="1" applyProtection="1">
      <alignment horizontal="right" vertical="center"/>
      <protection/>
    </xf>
    <xf numFmtId="164" fontId="5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4" xfId="0" applyNumberFormat="1" applyFont="1" applyBorder="1" applyAlignment="1" applyProtection="1">
      <alignment horizontal="right" vertical="top"/>
      <protection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top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0" fillId="0" borderId="23" xfId="0" applyFont="1" applyFill="1" applyBorder="1"/>
    <xf numFmtId="0" fontId="14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2"/>
  <sheetViews>
    <sheetView tabSelected="1" zoomScale="70" zoomScaleNormal="70" workbookViewId="0" topLeftCell="A1">
      <selection activeCell="A3" sqref="A3:H3"/>
    </sheetView>
  </sheetViews>
  <sheetFormatPr defaultColWidth="9.140625" defaultRowHeight="15"/>
  <cols>
    <col min="1" max="1" width="4.57421875" style="4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0.1367187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75">
      <c r="A2" s="51" t="s">
        <v>35</v>
      </c>
      <c r="B2" s="51"/>
      <c r="C2" s="51"/>
      <c r="D2" s="51"/>
      <c r="E2" s="51"/>
      <c r="F2" s="51"/>
      <c r="G2" s="51"/>
      <c r="H2" s="51"/>
    </row>
    <row r="3" spans="1:8" s="3" customFormat="1" ht="18.75">
      <c r="A3" s="52" t="s">
        <v>36</v>
      </c>
      <c r="B3" s="51"/>
      <c r="C3" s="51"/>
      <c r="D3" s="51"/>
      <c r="E3" s="51"/>
      <c r="F3" s="51"/>
      <c r="G3" s="51"/>
      <c r="H3" s="51"/>
    </row>
    <row r="4" spans="1:8" s="3" customFormat="1" ht="19.5" thickBot="1">
      <c r="A4" s="17"/>
      <c r="B4" s="46"/>
      <c r="C4" s="17"/>
      <c r="D4" s="17"/>
      <c r="E4" s="17"/>
      <c r="F4" s="17"/>
      <c r="G4" s="17"/>
      <c r="H4" s="17"/>
    </row>
    <row r="5" spans="1:8" s="9" customFormat="1" ht="60" customHeight="1" thickBot="1">
      <c r="A5" s="28" t="s">
        <v>18</v>
      </c>
      <c r="B5" s="47" t="s">
        <v>19</v>
      </c>
      <c r="C5" s="29" t="s">
        <v>20</v>
      </c>
      <c r="D5" s="30" t="s">
        <v>31</v>
      </c>
      <c r="E5" s="31" t="s">
        <v>9</v>
      </c>
      <c r="F5" s="31" t="s">
        <v>10</v>
      </c>
      <c r="G5" s="32" t="s">
        <v>7</v>
      </c>
      <c r="H5" s="33" t="s">
        <v>8</v>
      </c>
    </row>
    <row r="6" spans="1:8" s="9" customFormat="1" ht="15" customHeight="1">
      <c r="A6" s="23" t="s">
        <v>0</v>
      </c>
      <c r="B6" s="62">
        <v>20</v>
      </c>
      <c r="C6" s="62" t="s">
        <v>37</v>
      </c>
      <c r="D6" s="63" t="s">
        <v>38</v>
      </c>
      <c r="E6" s="65">
        <v>36</v>
      </c>
      <c r="F6" s="66">
        <f>B6*E6</f>
        <v>720</v>
      </c>
      <c r="G6" s="15" t="s">
        <v>17</v>
      </c>
      <c r="H6" s="24" t="e">
        <f aca="true" t="shared" si="0" ref="H6">B6*G6</f>
        <v>#VALUE!</v>
      </c>
    </row>
    <row r="7" spans="1:8" s="9" customFormat="1" ht="15.75">
      <c r="A7" s="25" t="s">
        <v>1</v>
      </c>
      <c r="B7" s="64">
        <v>20</v>
      </c>
      <c r="C7" s="64" t="s">
        <v>37</v>
      </c>
      <c r="D7" s="19" t="s">
        <v>39</v>
      </c>
      <c r="E7" s="67">
        <v>31.82</v>
      </c>
      <c r="F7" s="68">
        <v>636.4</v>
      </c>
      <c r="G7" s="2" t="s">
        <v>17</v>
      </c>
      <c r="H7" s="26" t="e">
        <f aca="true" t="shared" si="1" ref="H7:H9">B7*G7</f>
        <v>#VALUE!</v>
      </c>
    </row>
    <row r="8" spans="1:8" s="9" customFormat="1" ht="15" customHeight="1">
      <c r="A8" s="25" t="s">
        <v>2</v>
      </c>
      <c r="B8" s="64">
        <v>10</v>
      </c>
      <c r="C8" s="64" t="s">
        <v>37</v>
      </c>
      <c r="D8" s="20" t="s">
        <v>40</v>
      </c>
      <c r="E8" s="67">
        <v>32</v>
      </c>
      <c r="F8" s="68">
        <f aca="true" t="shared" si="2" ref="F8:F17">B8*E8</f>
        <v>320</v>
      </c>
      <c r="G8" s="2" t="s">
        <v>17</v>
      </c>
      <c r="H8" s="26" t="e">
        <f t="shared" si="1"/>
        <v>#VALUE!</v>
      </c>
    </row>
    <row r="9" spans="1:8" s="9" customFormat="1" ht="15" customHeight="1">
      <c r="A9" s="25" t="s">
        <v>3</v>
      </c>
      <c r="B9" s="64">
        <v>50</v>
      </c>
      <c r="C9" s="64" t="s">
        <v>37</v>
      </c>
      <c r="D9" s="20" t="s">
        <v>41</v>
      </c>
      <c r="E9" s="67">
        <v>3.06</v>
      </c>
      <c r="F9" s="68">
        <f t="shared" si="2"/>
        <v>153</v>
      </c>
      <c r="G9" s="2" t="s">
        <v>17</v>
      </c>
      <c r="H9" s="26" t="e">
        <f t="shared" si="1"/>
        <v>#VALUE!</v>
      </c>
    </row>
    <row r="10" spans="1:8" s="9" customFormat="1" ht="15.75">
      <c r="A10" s="25" t="s">
        <v>4</v>
      </c>
      <c r="B10" s="64">
        <v>50</v>
      </c>
      <c r="C10" s="64" t="s">
        <v>37</v>
      </c>
      <c r="D10" s="20" t="s">
        <v>42</v>
      </c>
      <c r="E10" s="67">
        <v>2.64</v>
      </c>
      <c r="F10" s="68">
        <f t="shared" si="2"/>
        <v>132</v>
      </c>
      <c r="G10" s="2" t="s">
        <v>17</v>
      </c>
      <c r="H10" s="26" t="e">
        <f aca="true" t="shared" si="3" ref="H10:H15">B10*G10</f>
        <v>#VALUE!</v>
      </c>
    </row>
    <row r="11" spans="1:8" s="9" customFormat="1" ht="15" customHeight="1">
      <c r="A11" s="25" t="s">
        <v>5</v>
      </c>
      <c r="B11" s="64">
        <v>10</v>
      </c>
      <c r="C11" s="64" t="s">
        <v>37</v>
      </c>
      <c r="D11" s="20" t="s">
        <v>43</v>
      </c>
      <c r="E11" s="67">
        <v>65.28</v>
      </c>
      <c r="F11" s="68">
        <f t="shared" si="2"/>
        <v>652.8</v>
      </c>
      <c r="G11" s="2" t="s">
        <v>17</v>
      </c>
      <c r="H11" s="26" t="e">
        <f t="shared" si="3"/>
        <v>#VALUE!</v>
      </c>
    </row>
    <row r="12" spans="1:8" ht="15">
      <c r="A12" s="25" t="s">
        <v>21</v>
      </c>
      <c r="B12" s="64">
        <v>15</v>
      </c>
      <c r="C12" s="64" t="s">
        <v>37</v>
      </c>
      <c r="D12" s="20" t="s">
        <v>44</v>
      </c>
      <c r="E12" s="67">
        <v>41</v>
      </c>
      <c r="F12" s="68">
        <f t="shared" si="2"/>
        <v>615</v>
      </c>
      <c r="G12" s="2" t="s">
        <v>17</v>
      </c>
      <c r="H12" s="26" t="e">
        <f t="shared" si="3"/>
        <v>#VALUE!</v>
      </c>
    </row>
    <row r="13" spans="1:8" ht="15">
      <c r="A13" s="25" t="s">
        <v>22</v>
      </c>
      <c r="B13" s="64">
        <v>1</v>
      </c>
      <c r="C13" s="64" t="s">
        <v>37</v>
      </c>
      <c r="D13" s="20" t="s">
        <v>45</v>
      </c>
      <c r="E13" s="67">
        <v>2990</v>
      </c>
      <c r="F13" s="68">
        <f t="shared" si="2"/>
        <v>2990</v>
      </c>
      <c r="G13" s="2" t="s">
        <v>17</v>
      </c>
      <c r="H13" s="26" t="e">
        <f t="shared" si="3"/>
        <v>#VALUE!</v>
      </c>
    </row>
    <row r="14" spans="1:8" ht="15">
      <c r="A14" s="25" t="s">
        <v>23</v>
      </c>
      <c r="B14" s="64">
        <v>1</v>
      </c>
      <c r="C14" s="64" t="s">
        <v>37</v>
      </c>
      <c r="D14" s="20" t="s">
        <v>46</v>
      </c>
      <c r="E14" s="67">
        <v>606</v>
      </c>
      <c r="F14" s="68">
        <f t="shared" si="2"/>
        <v>606</v>
      </c>
      <c r="G14" s="2" t="s">
        <v>17</v>
      </c>
      <c r="H14" s="26" t="e">
        <f t="shared" si="3"/>
        <v>#VALUE!</v>
      </c>
    </row>
    <row r="15" spans="1:8" ht="15">
      <c r="A15" s="25" t="s">
        <v>24</v>
      </c>
      <c r="B15" s="64">
        <v>2</v>
      </c>
      <c r="C15" s="64" t="s">
        <v>37</v>
      </c>
      <c r="D15" s="20" t="s">
        <v>47</v>
      </c>
      <c r="E15" s="67">
        <v>273</v>
      </c>
      <c r="F15" s="68">
        <f t="shared" si="2"/>
        <v>546</v>
      </c>
      <c r="G15" s="2" t="s">
        <v>17</v>
      </c>
      <c r="H15" s="26" t="e">
        <f t="shared" si="3"/>
        <v>#VALUE!</v>
      </c>
    </row>
    <row r="16" spans="1:8" ht="15">
      <c r="A16" s="25" t="s">
        <v>25</v>
      </c>
      <c r="B16" s="64">
        <v>2</v>
      </c>
      <c r="C16" s="64" t="s">
        <v>37</v>
      </c>
      <c r="D16" s="20" t="s">
        <v>48</v>
      </c>
      <c r="E16" s="67">
        <v>239.5</v>
      </c>
      <c r="F16" s="68">
        <f t="shared" si="2"/>
        <v>479</v>
      </c>
      <c r="G16" s="2" t="s">
        <v>17</v>
      </c>
      <c r="H16" s="26" t="e">
        <f aca="true" t="shared" si="4" ref="H16:H17">B16*G16</f>
        <v>#VALUE!</v>
      </c>
    </row>
    <row r="17" spans="1:8" ht="15.75" thickBot="1">
      <c r="A17" s="25" t="s">
        <v>26</v>
      </c>
      <c r="B17" s="64">
        <v>3</v>
      </c>
      <c r="C17" s="64" t="s">
        <v>37</v>
      </c>
      <c r="D17" s="21" t="s">
        <v>49</v>
      </c>
      <c r="E17" s="67">
        <v>1123</v>
      </c>
      <c r="F17" s="68">
        <f t="shared" si="2"/>
        <v>3369</v>
      </c>
      <c r="G17" s="2" t="s">
        <v>17</v>
      </c>
      <c r="H17" s="26" t="e">
        <f t="shared" si="4"/>
        <v>#VALUE!</v>
      </c>
    </row>
    <row r="18" spans="1:8" ht="19.5" thickBot="1">
      <c r="A18" s="42"/>
      <c r="B18" s="48"/>
      <c r="C18" s="43"/>
      <c r="D18" s="45" t="s">
        <v>33</v>
      </c>
      <c r="E18" s="56">
        <f>SUM(F6:F17)</f>
        <v>11219.2</v>
      </c>
      <c r="F18" s="56"/>
      <c r="G18" s="57" t="e">
        <f>SUM(H6:H17)</f>
        <v>#VALUE!</v>
      </c>
      <c r="H18" s="58"/>
    </row>
    <row r="19" spans="1:8" ht="19.5" thickBot="1">
      <c r="A19" s="11"/>
      <c r="B19" s="49"/>
      <c r="C19" s="12"/>
      <c r="D19" s="13"/>
      <c r="E19" s="14"/>
      <c r="F19" s="14"/>
      <c r="G19" s="14"/>
      <c r="H19" s="14"/>
    </row>
    <row r="20" spans="1:8" s="9" customFormat="1" ht="60" customHeight="1" thickBot="1">
      <c r="A20" s="28" t="s">
        <v>18</v>
      </c>
      <c r="B20" s="47" t="s">
        <v>19</v>
      </c>
      <c r="C20" s="29" t="s">
        <v>20</v>
      </c>
      <c r="D20" s="37" t="s">
        <v>32</v>
      </c>
      <c r="E20" s="31" t="s">
        <v>9</v>
      </c>
      <c r="F20" s="31" t="s">
        <v>10</v>
      </c>
      <c r="G20" s="32" t="s">
        <v>7</v>
      </c>
      <c r="H20" s="33" t="s">
        <v>8</v>
      </c>
    </row>
    <row r="21" spans="1:8" s="9" customFormat="1" ht="15" customHeight="1">
      <c r="A21" s="23" t="s">
        <v>0</v>
      </c>
      <c r="B21" s="74">
        <v>10</v>
      </c>
      <c r="C21" s="75" t="s">
        <v>37</v>
      </c>
      <c r="D21" s="76" t="s">
        <v>50</v>
      </c>
      <c r="E21" s="71"/>
      <c r="F21" s="22"/>
      <c r="G21" s="35" t="s">
        <v>17</v>
      </c>
      <c r="H21" s="36" t="e">
        <f aca="true" t="shared" si="5" ref="H21:H35">B21*G21</f>
        <v>#VALUE!</v>
      </c>
    </row>
    <row r="22" spans="1:8" s="9" customFormat="1" ht="15.75">
      <c r="A22" s="25" t="s">
        <v>1</v>
      </c>
      <c r="B22" s="70">
        <v>10</v>
      </c>
      <c r="C22" s="69" t="s">
        <v>37</v>
      </c>
      <c r="D22" s="77" t="s">
        <v>51</v>
      </c>
      <c r="E22" s="72"/>
      <c r="F22" s="10"/>
      <c r="G22" s="2" t="s">
        <v>17</v>
      </c>
      <c r="H22" s="26" t="e">
        <f t="shared" si="5"/>
        <v>#VALUE!</v>
      </c>
    </row>
    <row r="23" spans="1:8" s="9" customFormat="1" ht="15" customHeight="1">
      <c r="A23" s="25" t="s">
        <v>2</v>
      </c>
      <c r="B23" s="70">
        <v>10</v>
      </c>
      <c r="C23" s="69" t="s">
        <v>37</v>
      </c>
      <c r="D23" s="78" t="s">
        <v>52</v>
      </c>
      <c r="E23" s="72"/>
      <c r="F23" s="10"/>
      <c r="G23" s="2" t="s">
        <v>17</v>
      </c>
      <c r="H23" s="26" t="e">
        <f t="shared" si="5"/>
        <v>#VALUE!</v>
      </c>
    </row>
    <row r="24" spans="1:8" s="9" customFormat="1" ht="15" customHeight="1">
      <c r="A24" s="25" t="s">
        <v>3</v>
      </c>
      <c r="B24" s="70">
        <v>10</v>
      </c>
      <c r="C24" s="69" t="s">
        <v>37</v>
      </c>
      <c r="D24" s="78" t="s">
        <v>53</v>
      </c>
      <c r="E24" s="72"/>
      <c r="F24" s="10"/>
      <c r="G24" s="2" t="s">
        <v>17</v>
      </c>
      <c r="H24" s="26" t="e">
        <f t="shared" si="5"/>
        <v>#VALUE!</v>
      </c>
    </row>
    <row r="25" spans="1:8" s="9" customFormat="1" ht="15.75">
      <c r="A25" s="25" t="s">
        <v>4</v>
      </c>
      <c r="B25" s="70">
        <v>10</v>
      </c>
      <c r="C25" s="70" t="s">
        <v>37</v>
      </c>
      <c r="D25" s="79" t="s">
        <v>54</v>
      </c>
      <c r="E25" s="72"/>
      <c r="F25" s="10"/>
      <c r="G25" s="2" t="s">
        <v>17</v>
      </c>
      <c r="H25" s="26" t="e">
        <f t="shared" si="5"/>
        <v>#VALUE!</v>
      </c>
    </row>
    <row r="26" spans="1:8" s="9" customFormat="1" ht="15" customHeight="1">
      <c r="A26" s="25" t="s">
        <v>5</v>
      </c>
      <c r="B26" s="69">
        <v>10</v>
      </c>
      <c r="C26" s="69" t="s">
        <v>37</v>
      </c>
      <c r="D26" s="80" t="s">
        <v>55</v>
      </c>
      <c r="E26" s="72"/>
      <c r="F26" s="10"/>
      <c r="G26" s="2" t="s">
        <v>17</v>
      </c>
      <c r="H26" s="26" t="e">
        <f t="shared" si="5"/>
        <v>#VALUE!</v>
      </c>
    </row>
    <row r="27" spans="1:8" ht="15">
      <c r="A27" s="25" t="s">
        <v>21</v>
      </c>
      <c r="B27" s="69">
        <v>10</v>
      </c>
      <c r="C27" s="70" t="s">
        <v>37</v>
      </c>
      <c r="D27" s="78" t="s">
        <v>56</v>
      </c>
      <c r="E27" s="72"/>
      <c r="F27" s="10"/>
      <c r="G27" s="2" t="s">
        <v>17</v>
      </c>
      <c r="H27" s="26" t="e">
        <f t="shared" si="5"/>
        <v>#VALUE!</v>
      </c>
    </row>
    <row r="28" spans="1:8" ht="15">
      <c r="A28" s="25" t="s">
        <v>22</v>
      </c>
      <c r="B28" s="69">
        <v>10</v>
      </c>
      <c r="C28" s="70" t="s">
        <v>37</v>
      </c>
      <c r="D28" s="78" t="s">
        <v>57</v>
      </c>
      <c r="E28" s="72"/>
      <c r="F28" s="10"/>
      <c r="G28" s="2" t="s">
        <v>17</v>
      </c>
      <c r="H28" s="26" t="e">
        <f t="shared" si="5"/>
        <v>#VALUE!</v>
      </c>
    </row>
    <row r="29" spans="1:8" ht="15">
      <c r="A29" s="25" t="s">
        <v>23</v>
      </c>
      <c r="B29" s="69">
        <v>10</v>
      </c>
      <c r="C29" s="70" t="s">
        <v>37</v>
      </c>
      <c r="D29" s="78" t="s">
        <v>58</v>
      </c>
      <c r="E29" s="72"/>
      <c r="F29" s="10"/>
      <c r="G29" s="2" t="s">
        <v>17</v>
      </c>
      <c r="H29" s="26" t="e">
        <f t="shared" si="5"/>
        <v>#VALUE!</v>
      </c>
    </row>
    <row r="30" spans="1:8" ht="15">
      <c r="A30" s="25" t="s">
        <v>24</v>
      </c>
      <c r="B30" s="69">
        <v>10</v>
      </c>
      <c r="C30" s="70" t="s">
        <v>37</v>
      </c>
      <c r="D30" s="78" t="s">
        <v>59</v>
      </c>
      <c r="E30" s="72"/>
      <c r="F30" s="10"/>
      <c r="G30" s="2" t="s">
        <v>17</v>
      </c>
      <c r="H30" s="26" t="e">
        <f t="shared" si="5"/>
        <v>#VALUE!</v>
      </c>
    </row>
    <row r="31" spans="1:8" ht="15">
      <c r="A31" s="25" t="s">
        <v>25</v>
      </c>
      <c r="B31" s="69">
        <v>10</v>
      </c>
      <c r="C31" s="70" t="s">
        <v>37</v>
      </c>
      <c r="D31" s="78" t="s">
        <v>60</v>
      </c>
      <c r="E31" s="72"/>
      <c r="F31" s="10"/>
      <c r="G31" s="2" t="s">
        <v>17</v>
      </c>
      <c r="H31" s="26" t="e">
        <f t="shared" si="5"/>
        <v>#VALUE!</v>
      </c>
    </row>
    <row r="32" spans="1:8" ht="15">
      <c r="A32" s="25" t="s">
        <v>26</v>
      </c>
      <c r="B32" s="69">
        <v>10</v>
      </c>
      <c r="C32" s="70" t="s">
        <v>37</v>
      </c>
      <c r="D32" s="78" t="s">
        <v>61</v>
      </c>
      <c r="E32" s="72"/>
      <c r="F32" s="10"/>
      <c r="G32" s="2" t="s">
        <v>17</v>
      </c>
      <c r="H32" s="26" t="e">
        <f t="shared" si="5"/>
        <v>#VALUE!</v>
      </c>
    </row>
    <row r="33" spans="1:8" ht="15">
      <c r="A33" s="25" t="s">
        <v>27</v>
      </c>
      <c r="B33" s="69">
        <v>10</v>
      </c>
      <c r="C33" s="70" t="s">
        <v>37</v>
      </c>
      <c r="D33" s="78" t="s">
        <v>62</v>
      </c>
      <c r="E33" s="72"/>
      <c r="F33" s="10"/>
      <c r="G33" s="2" t="s">
        <v>17</v>
      </c>
      <c r="H33" s="26" t="e">
        <f t="shared" si="5"/>
        <v>#VALUE!</v>
      </c>
    </row>
    <row r="34" spans="1:8" ht="15">
      <c r="A34" s="25" t="s">
        <v>28</v>
      </c>
      <c r="B34" s="69">
        <v>10</v>
      </c>
      <c r="C34" s="70" t="s">
        <v>37</v>
      </c>
      <c r="D34" s="78" t="s">
        <v>63</v>
      </c>
      <c r="E34" s="73"/>
      <c r="F34" s="16"/>
      <c r="G34" s="18" t="s">
        <v>17</v>
      </c>
      <c r="H34" s="26" t="e">
        <f t="shared" si="5"/>
        <v>#VALUE!</v>
      </c>
    </row>
    <row r="35" spans="1:8" ht="15.75" thickBot="1">
      <c r="A35" s="27" t="s">
        <v>29</v>
      </c>
      <c r="B35" s="81">
        <v>10</v>
      </c>
      <c r="C35" s="81" t="s">
        <v>37</v>
      </c>
      <c r="D35" s="82" t="s">
        <v>64</v>
      </c>
      <c r="E35" s="73"/>
      <c r="F35" s="16"/>
      <c r="G35" s="18" t="s">
        <v>17</v>
      </c>
      <c r="H35" s="34" t="e">
        <f t="shared" si="5"/>
        <v>#VALUE!</v>
      </c>
    </row>
    <row r="36" spans="1:8" ht="19.5" thickBot="1">
      <c r="A36" s="42"/>
      <c r="B36" s="48"/>
      <c r="C36" s="43"/>
      <c r="D36" s="45" t="s">
        <v>34</v>
      </c>
      <c r="E36" s="56">
        <f>SUM(F21:F35)</f>
        <v>0</v>
      </c>
      <c r="F36" s="56"/>
      <c r="G36" s="57" t="e">
        <f>SUM(H21:H35)</f>
        <v>#VALUE!</v>
      </c>
      <c r="H36" s="58"/>
    </row>
    <row r="37" spans="1:8" ht="19.5" thickBot="1">
      <c r="A37" s="11"/>
      <c r="B37" s="49"/>
      <c r="C37" s="12"/>
      <c r="D37" s="13"/>
      <c r="E37" s="14"/>
      <c r="F37" s="14"/>
      <c r="G37" s="14"/>
      <c r="H37" s="14"/>
    </row>
    <row r="38" spans="1:8" ht="19.5" thickBot="1">
      <c r="A38" s="42"/>
      <c r="B38" s="48"/>
      <c r="C38" s="43"/>
      <c r="D38" s="44" t="s">
        <v>11</v>
      </c>
      <c r="E38" s="55"/>
      <c r="F38" s="56"/>
      <c r="G38" s="56" t="e">
        <f>G18+G36</f>
        <v>#VALUE!</v>
      </c>
      <c r="H38" s="59"/>
    </row>
    <row r="39" spans="1:8" ht="18.75">
      <c r="A39" s="38"/>
      <c r="B39" s="50"/>
      <c r="C39" s="39"/>
      <c r="D39" s="40"/>
      <c r="E39" s="41"/>
      <c r="F39" s="41"/>
      <c r="G39" s="41"/>
      <c r="H39" s="41"/>
    </row>
    <row r="40" spans="1:8" ht="15">
      <c r="A40" s="54" t="s">
        <v>30</v>
      </c>
      <c r="B40" s="54"/>
      <c r="C40" s="54"/>
      <c r="D40" s="54"/>
      <c r="E40" s="54"/>
      <c r="F40" s="54"/>
      <c r="G40" s="54"/>
      <c r="H40" s="54"/>
    </row>
    <row r="41" ht="15">
      <c r="A41" s="5"/>
    </row>
    <row r="42" spans="1:7" ht="15">
      <c r="A42" s="7" t="s">
        <v>6</v>
      </c>
      <c r="B42" s="53" t="s">
        <v>14</v>
      </c>
      <c r="C42" s="53"/>
      <c r="D42" s="53"/>
      <c r="G42" s="8" t="s">
        <v>13</v>
      </c>
    </row>
    <row r="46" ht="15" customHeight="1"/>
    <row r="49" spans="4:8" ht="15">
      <c r="D49" s="61" t="s">
        <v>12</v>
      </c>
      <c r="E49" s="61"/>
      <c r="F49" s="61"/>
      <c r="G49" s="61"/>
      <c r="H49" s="61"/>
    </row>
    <row r="50" spans="4:8" ht="15">
      <c r="D50" s="60" t="s">
        <v>15</v>
      </c>
      <c r="E50" s="60"/>
      <c r="F50" s="60"/>
      <c r="G50" s="60"/>
      <c r="H50" s="60"/>
    </row>
    <row r="51" spans="4:8" ht="15">
      <c r="D51" s="60" t="s">
        <v>16</v>
      </c>
      <c r="E51" s="60"/>
      <c r="F51" s="60"/>
      <c r="G51" s="60"/>
      <c r="H51" s="60"/>
    </row>
    <row r="1041372" spans="1:8" ht="15">
      <c r="A1041372" s="1"/>
      <c r="C1041372" s="1"/>
      <c r="E1041372" s="1"/>
      <c r="F1041372" s="6">
        <f>SUM(F2:F1041371)</f>
        <v>11219.2</v>
      </c>
      <c r="G1041372" s="1"/>
      <c r="H1041372" s="1"/>
    </row>
  </sheetData>
  <sheetProtection selectLockedCells="1"/>
  <mergeCells count="13">
    <mergeCell ref="D51:H51"/>
    <mergeCell ref="D49:H49"/>
    <mergeCell ref="D50:H50"/>
    <mergeCell ref="E18:F18"/>
    <mergeCell ref="G18:H18"/>
    <mergeCell ref="A2:H2"/>
    <mergeCell ref="A3:H3"/>
    <mergeCell ref="B42:D42"/>
    <mergeCell ref="A40:H40"/>
    <mergeCell ref="E36:F36"/>
    <mergeCell ref="E38:F38"/>
    <mergeCell ref="G38:H38"/>
    <mergeCell ref="G36:H36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274BF-6EDF-4C65-95FB-9C87C8D0F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960EC-C450-4DA9-A33F-7204F77C3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9E74B-F838-4913-95CF-191F91ED7AB5}">
  <ds:schemaRefs>
    <ds:schemaRef ds:uri="http://schemas.microsoft.com/office/2006/metadata/properties"/>
    <ds:schemaRef ds:uri="http://schemas.microsoft.com/office/2006/documentManagement/types"/>
    <ds:schemaRef ds:uri="63ef4d09-7a27-477e-abfe-88d2d0877d3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0e90202-8514-490b-aa47-458e66aada41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