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0356"/>
  <workbookPr filterPrivacy="1" defaultThemeVersion="124226"/>
  <xr:revisionPtr revIDLastSave="0" documentId="13_ncr:1_{B7700794-1B9D-44D7-9317-FB838057D51A}" xr6:coauthVersionLast="36" xr6:coauthVersionMax="36" xr10:uidLastSave="{00000000-0000-0000-0000-000000000000}"/>
  <bookViews>
    <workbookView xWindow="9495" yWindow="-15" windowWidth="19320" windowHeight="14595" xr2:uid="{00000000-000D-0000-FFFF-FFFF00000000}"/>
  </bookViews>
  <sheets>
    <sheet name="instalatersky" sheetId="2" r:id="rId1"/>
    <sheet name="příloha č.2" sheetId="4" r:id="rId2"/>
    <sheet name="příloha č.3" sheetId="5" r:id="rId3"/>
  </sheets>
  <definedNames>
    <definedName name="_xlnm.Print_Area" localSheetId="0">instalatersky!$A$2:$H$63</definedName>
  </definedNames>
  <calcPr calcId="191029"/>
</workbook>
</file>

<file path=xl/calcChain.xml><?xml version="1.0" encoding="utf-8"?>
<calcChain xmlns="http://schemas.openxmlformats.org/spreadsheetml/2006/main">
  <c r="G49" i="2" l="1"/>
  <c r="G48" i="2"/>
  <c r="G43" i="2"/>
  <c r="G26" i="2"/>
  <c r="H23" i="2" l="1"/>
  <c r="H24" i="2"/>
  <c r="F25" i="2"/>
  <c r="F24" i="2"/>
  <c r="F23" i="2"/>
  <c r="F22" i="2"/>
  <c r="F21" i="2"/>
  <c r="F20" i="2"/>
  <c r="F19" i="2"/>
  <c r="F18" i="2"/>
  <c r="F17" i="2"/>
  <c r="F16" i="2"/>
  <c r="F15" i="2"/>
  <c r="F14" i="2"/>
  <c r="F13" i="2"/>
  <c r="F12" i="2"/>
  <c r="F11" i="2"/>
  <c r="F10" i="2"/>
  <c r="F9" i="2"/>
  <c r="F8" i="2"/>
  <c r="F7" i="2"/>
  <c r="F6" i="2"/>
  <c r="H21" i="2" l="1"/>
  <c r="H20" i="2"/>
  <c r="F47" i="2" l="1"/>
  <c r="F46" i="2"/>
  <c r="H47" i="2" l="1"/>
  <c r="H46" i="2"/>
  <c r="E48" i="2"/>
  <c r="H42" i="2"/>
  <c r="H41" i="2"/>
  <c r="H40" i="2"/>
  <c r="H39" i="2"/>
  <c r="H38" i="2"/>
  <c r="H37" i="2"/>
  <c r="H36" i="2"/>
  <c r="H35" i="2"/>
  <c r="H34" i="2"/>
  <c r="H33" i="2"/>
  <c r="H32" i="2"/>
  <c r="H31" i="2"/>
  <c r="H30" i="2"/>
  <c r="H29" i="2"/>
  <c r="E43" i="2"/>
  <c r="E26" i="2" l="1"/>
  <c r="H15" i="2"/>
  <c r="H12" i="2"/>
  <c r="H13" i="2"/>
  <c r="H14" i="2"/>
  <c r="H16" i="2"/>
  <c r="H17" i="2"/>
  <c r="H18" i="2"/>
  <c r="H19" i="2"/>
  <c r="H22" i="2"/>
  <c r="H25" i="2"/>
  <c r="H11" i="2"/>
  <c r="H10" i="2" l="1"/>
  <c r="H9" i="2" l="1"/>
  <c r="H8" i="2"/>
  <c r="H7" i="2"/>
  <c r="H6" i="2" l="1"/>
  <c r="F1041383" i="2" l="1"/>
</calcChain>
</file>

<file path=xl/sharedStrings.xml><?xml version="1.0" encoding="utf-8"?>
<sst xmlns="http://schemas.openxmlformats.org/spreadsheetml/2006/main" count="181" uniqueCount="82">
  <si>
    <t>1.</t>
  </si>
  <si>
    <t>2.</t>
  </si>
  <si>
    <t>3.</t>
  </si>
  <si>
    <t>4.</t>
  </si>
  <si>
    <t>5.</t>
  </si>
  <si>
    <t>6.</t>
  </si>
  <si>
    <t>V</t>
  </si>
  <si>
    <t>Cena za jednotku bez DPH</t>
  </si>
  <si>
    <t>Celkem bez DPH</t>
  </si>
  <si>
    <t>Předpoklad za jednotku bez DPH</t>
  </si>
  <si>
    <t>Předpoklad celkem bez DPH</t>
  </si>
  <si>
    <t>Celková nabídková/kupní cena bez DPH:</t>
  </si>
  <si>
    <t>elektronický podpis oprávněné osoby (po převedení do PDF)</t>
  </si>
  <si>
    <t>Datum v elektronickém podpisu</t>
  </si>
  <si>
    <t>(doplní dodavatel)</t>
  </si>
  <si>
    <t>titul, jméno a příjmení, titul (doplní dodavatel)</t>
  </si>
  <si>
    <t>uchazeč - obchodní jméno (doplní dodavatel) nebo razítko:</t>
  </si>
  <si>
    <t>doplní dodavatel</t>
  </si>
  <si>
    <t>Poř čís</t>
  </si>
  <si>
    <t>Mn</t>
  </si>
  <si>
    <t>MJ</t>
  </si>
  <si>
    <t>7.</t>
  </si>
  <si>
    <t>8.</t>
  </si>
  <si>
    <t>9.</t>
  </si>
  <si>
    <t>10.</t>
  </si>
  <si>
    <t>11.</t>
  </si>
  <si>
    <t>12.</t>
  </si>
  <si>
    <t>13.</t>
  </si>
  <si>
    <t>14.</t>
  </si>
  <si>
    <t>15.</t>
  </si>
  <si>
    <t>16.</t>
  </si>
  <si>
    <t>17.</t>
  </si>
  <si>
    <t>18.</t>
  </si>
  <si>
    <t>Dodavatel/prodávající prohlašuje, že všechna nabízená položky splňují všechny výše uvedené parametry dle této specifikace.</t>
  </si>
  <si>
    <t>Předmět dodávky do skladu údržby 976, místnost D009, na ulici 17. listopadu 15, Ostrava-Poruba, převezme Renáta Polanská, telefon +420597323344</t>
  </si>
  <si>
    <t>Dodávka do skladu energetiky, převezme Uramová Milena, t.č. 597 321 217, místnost B 109 (Sklad elektro), 17.listopadu 15, Ostrava - Poruba</t>
  </si>
  <si>
    <t>19.</t>
  </si>
  <si>
    <t>20.</t>
  </si>
  <si>
    <t>Dodávka pro Ubytovací služby a Stravovací služby, převezme Stupková Jaroslava tel. 596996441, sklad údržby - místnost č. A1/16, Studentská 1770/1, Ostrava - Poruba, 700 32</t>
  </si>
  <si>
    <t>ks</t>
  </si>
  <si>
    <t>Baterie K 55074/T.0</t>
  </si>
  <si>
    <t>Baterie stoján. Umyvadlová 55001/1.0 CR</t>
  </si>
  <si>
    <t>Baterie dřezová k stojánku otočná CB201N</t>
  </si>
  <si>
    <t>Hadička 1/2x3/8"  80cm m+m</t>
  </si>
  <si>
    <t xml:space="preserve">Napouštěcí ventil boční  ONBP 151 univerzální 3/8"+1/2" </t>
  </si>
  <si>
    <t>Třmen DSK  2,5</t>
  </si>
  <si>
    <t>Koleno 40/45</t>
  </si>
  <si>
    <t>Trubka HT 50/250</t>
  </si>
  <si>
    <t>Redukce HT 40/50  krátká</t>
  </si>
  <si>
    <t xml:space="preserve"> Ruční sprcha chrom  SC. S 318  ( koncovka sprchy)</t>
  </si>
  <si>
    <t>Hadice sprchy dvouzám.nerezová KM150  G110C.CR.150</t>
  </si>
  <si>
    <t>Wc stojící Jika Zeta zadní odpad H8223960000001</t>
  </si>
  <si>
    <t>WC manžeta vrap malá</t>
  </si>
  <si>
    <t>WC flexi přípojka 110 /28-55cm</t>
  </si>
  <si>
    <t>Šrouby WC nerez sada</t>
  </si>
  <si>
    <t>Dřez DR 48/64 Novaservis</t>
  </si>
  <si>
    <t>Prodloužení na  hadici myčky přívodu vody 2m</t>
  </si>
  <si>
    <t>Pprodloužení na odpadní hadici myčky 2m</t>
  </si>
  <si>
    <t>Kartuš pro SLS sprchy p.r.35 DKN 35 -         FA Nenadál Miloslav</t>
  </si>
  <si>
    <t>KS</t>
  </si>
  <si>
    <t>VYPOUŠTĚCÍ ZAŘÍZENÍ t 2450</t>
  </si>
  <si>
    <t>TĚSNĚNÍ KONUSOVÉ PRŮMĚR 40 - 39x44x5 mm</t>
  </si>
  <si>
    <t xml:space="preserve">TUSON POLY 02 - polyfúzní svářečka 800/1000 W kopyta 16, 20, 25, 32 </t>
  </si>
  <si>
    <t>teploměr se zadním napojením -30/+ 50°C, délka stonku 400 mm</t>
  </si>
  <si>
    <t>manometr  P100mm, připojovací závit M 20x1,5; G 1/2;  připojení spodní, rozsah měření 0-10 bar</t>
  </si>
  <si>
    <t>manometr P100mm, připojovací závit  M 20x1,5; G 1/2; připojení spodní, rozsah měření 0-6 bar</t>
  </si>
  <si>
    <t>manometr P160mm, připojovací závit M 20x1,5; G 1/2; připojení spodní, rozsah měření 0-1 MPa</t>
  </si>
  <si>
    <t>manometr P100mm, připojovací závit  M 20x1,5; G 1/3; připojení spodní,  rozsah měření 0-6 bar</t>
  </si>
  <si>
    <t>manometr P60mm, připojovací závit M 20x1,5; G 1/2; připojení spodní, rozsah měření 0-6 bar</t>
  </si>
  <si>
    <t>manometr P65mm, připojovací závit  M12;  připojení zadní, rozsah měření 0-6 bar</t>
  </si>
  <si>
    <t>hliníkový článkový radiátor ARMAT Plus 500/6</t>
  </si>
  <si>
    <t>hliníkový článkový radiátor ARMAT Plus 500/9</t>
  </si>
  <si>
    <t xml:space="preserve">hliníkový článkový radiátor ARMAT Plus 500/17 Klasik ½“ přímý, provozní stav 75/65/20 </t>
  </si>
  <si>
    <r>
      <t xml:space="preserve">Omezovač umyvadlový průtoku vody k umyvad.nástěn.baterii sada </t>
    </r>
    <r>
      <rPr>
        <sz val="11"/>
        <color rgb="FFFF0000"/>
        <rFont val="Calibri"/>
        <family val="2"/>
      </rPr>
      <t>5ks</t>
    </r>
    <r>
      <rPr>
        <sz val="11"/>
        <color indexed="8"/>
        <rFont val="Calibri"/>
        <family val="2"/>
      </rPr>
      <t>PT 19027100</t>
    </r>
  </si>
  <si>
    <r>
      <t>manometr P100mm, připojovací závit  M 20x1,5; připojení spodní, rozsah měření 0-10 kp/cm</t>
    </r>
    <r>
      <rPr>
        <vertAlign val="superscript"/>
        <sz val="11"/>
        <color theme="1"/>
        <rFont val="Calibri"/>
        <family val="2"/>
        <charset val="238"/>
        <scheme val="minor"/>
      </rPr>
      <t>2</t>
    </r>
  </si>
  <si>
    <r>
      <t xml:space="preserve">hliníkový článkový radiátor ARMAT Plus 500/20 Klasik ½“ přímý, provozní stav 75/65/20 </t>
    </r>
    <r>
      <rPr>
        <sz val="11"/>
        <color rgb="FFFF0000"/>
        <rFont val="Calibri"/>
        <family val="2"/>
        <charset val="238"/>
        <scheme val="minor"/>
      </rPr>
      <t>viz. příloha č.2</t>
    </r>
  </si>
  <si>
    <r>
      <t xml:space="preserve">oběhové čerpadlo WILO typ: TOP-S 30/10KTL, Art.-No. 2053648/12w07 </t>
    </r>
    <r>
      <rPr>
        <sz val="11"/>
        <color rgb="FFFF0000"/>
        <rFont val="Calibri"/>
        <family val="2"/>
        <charset val="238"/>
        <scheme val="minor"/>
      </rPr>
      <t xml:space="preserve">viz příloha č.3 </t>
    </r>
    <r>
      <rPr>
        <sz val="11"/>
        <rFont val="Calibri"/>
        <family val="2"/>
        <charset val="238"/>
        <scheme val="minor"/>
      </rPr>
      <t>(vhodná náhrada :</t>
    </r>
    <r>
      <rPr>
        <sz val="11"/>
        <color rgb="FFFF0000"/>
        <rFont val="Calibri"/>
        <family val="2"/>
        <charset val="238"/>
        <scheme val="minor"/>
      </rPr>
      <t xml:space="preserve"> </t>
    </r>
    <r>
      <rPr>
        <sz val="11"/>
        <color rgb="FF000000"/>
        <rFont val="Calibri"/>
        <family val="2"/>
        <charset val="238"/>
        <scheme val="minor"/>
      </rPr>
      <t>Yonos MAXO 30/0,5-12 180mm, 2120644)</t>
    </r>
  </si>
  <si>
    <t>Mezisoučet za Ubytovací služby a Stravovací služby:</t>
  </si>
  <si>
    <t>Mezisoučet za sklad Údržby:</t>
  </si>
  <si>
    <t>Mezisoučet za sklad elektro:</t>
  </si>
  <si>
    <t>Příloha č. 1 - Specifikace předmětu koupě / veřejné zakázky</t>
  </si>
  <si>
    <t>Dodávka instalatérského materiálu 2/2020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</si>
</sst>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#,##0.00\ &quot;Kč&quot;"/>
    <numFmt numFmtId="165" formatCode="#,##0.00\ _K_č"/>
  </numFmts>
  <fonts count="28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indexed="8"/>
      <name val="Calibri"/>
      <family val="2"/>
      <charset val="238"/>
    </font>
    <font>
      <sz val="11"/>
      <color indexed="8"/>
      <name val="Calibri"/>
      <family val="2"/>
      <charset val="238"/>
    </font>
    <font>
      <sz val="8"/>
      <name val="Calibri"/>
      <family val="2"/>
    </font>
    <font>
      <b/>
      <sz val="12"/>
      <color indexed="8"/>
      <name val="Calibri"/>
      <family val="2"/>
      <charset val="238"/>
    </font>
    <font>
      <b/>
      <sz val="11"/>
      <color indexed="8"/>
      <name val="Calibri"/>
      <family val="2"/>
      <charset val="238"/>
    </font>
    <font>
      <b/>
      <sz val="14"/>
      <color indexed="8"/>
      <name val="Calibri"/>
      <family val="2"/>
      <charset val="238"/>
    </font>
    <font>
      <b/>
      <i/>
      <sz val="14"/>
      <color indexed="8"/>
      <name val="Calibri"/>
      <family val="2"/>
      <charset val="238"/>
    </font>
    <font>
      <b/>
      <sz val="11"/>
      <color indexed="8"/>
      <name val="Calibri"/>
      <family val="2"/>
      <charset val="238"/>
      <scheme val="minor"/>
    </font>
    <font>
      <i/>
      <sz val="11"/>
      <color indexed="8"/>
      <name val="Calibri"/>
      <family val="2"/>
      <charset val="238"/>
    </font>
    <font>
      <b/>
      <sz val="11"/>
      <color theme="1"/>
      <name val="Calibri"/>
      <family val="2"/>
      <charset val="238"/>
      <scheme val="minor"/>
    </font>
    <font>
      <b/>
      <sz val="12"/>
      <color indexed="8"/>
      <name val="Calibri"/>
      <family val="2"/>
      <charset val="238"/>
      <scheme val="minor"/>
    </font>
    <font>
      <sz val="12"/>
      <color theme="1"/>
      <name val="Calibri"/>
      <family val="2"/>
      <charset val="238"/>
      <scheme val="minor"/>
    </font>
    <font>
      <sz val="11"/>
      <color theme="1"/>
      <name val="Calibri"/>
      <family val="2"/>
      <scheme val="minor"/>
    </font>
    <font>
      <b/>
      <sz val="12"/>
      <color indexed="8"/>
      <name val="Times New Roman"/>
      <family val="1"/>
      <charset val="238"/>
    </font>
    <font>
      <b/>
      <sz val="11"/>
      <color indexed="8"/>
      <name val="Times New Roman"/>
      <family val="1"/>
      <charset val="238"/>
    </font>
    <font>
      <sz val="11"/>
      <color theme="1"/>
      <name val="Times New Roman"/>
      <family val="1"/>
      <charset val="238"/>
    </font>
    <font>
      <sz val="11"/>
      <color indexed="8"/>
      <name val="Times New Roman"/>
      <family val="1"/>
      <charset val="238"/>
    </font>
    <font>
      <sz val="11"/>
      <color rgb="FFFF0000"/>
      <name val="Calibri"/>
      <family val="2"/>
      <charset val="238"/>
      <scheme val="minor"/>
    </font>
    <font>
      <sz val="11"/>
      <color indexed="8"/>
      <name val="Calibri"/>
      <family val="2"/>
    </font>
    <font>
      <sz val="11"/>
      <color rgb="FFFF0000"/>
      <name val="Calibri"/>
      <family val="2"/>
    </font>
    <font>
      <sz val="11"/>
      <name val="Calibri"/>
      <family val="2"/>
      <charset val="238"/>
      <scheme val="minor"/>
    </font>
    <font>
      <vertAlign val="superscript"/>
      <sz val="11"/>
      <color theme="1"/>
      <name val="Calibri"/>
      <family val="2"/>
      <charset val="238"/>
      <scheme val="minor"/>
    </font>
    <font>
      <sz val="11"/>
      <color rgb="FF000000"/>
      <name val="Calibri"/>
      <family val="2"/>
      <charset val="238"/>
      <scheme val="minor"/>
    </font>
    <font>
      <sz val="11"/>
      <color indexed="8"/>
      <name val="Calibri"/>
      <family val="2"/>
      <charset val="238"/>
      <scheme val="minor"/>
    </font>
  </fonts>
  <fills count="5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4" tint="0.79998168889431442"/>
        <bgColor indexed="64"/>
      </patternFill>
    </fill>
  </fills>
  <borders count="23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</borders>
  <cellStyleXfs count="4">
    <xf numFmtId="0" fontId="0" fillId="0" borderId="0"/>
    <xf numFmtId="0" fontId="16" fillId="0" borderId="0"/>
    <xf numFmtId="0" fontId="2" fillId="0" borderId="0"/>
    <xf numFmtId="0" fontId="1" fillId="0" borderId="0"/>
  </cellStyleXfs>
  <cellXfs count="111">
    <xf numFmtId="0" fontId="0" fillId="0" borderId="0" xfId="0"/>
    <xf numFmtId="0" fontId="5" fillId="0" borderId="0" xfId="0" applyFont="1" applyFill="1" applyAlignment="1" applyProtection="1">
      <alignment vertical="center"/>
    </xf>
    <xf numFmtId="164" fontId="4" fillId="2" borderId="1" xfId="0" applyNumberFormat="1" applyFont="1" applyFill="1" applyBorder="1" applyAlignment="1" applyProtection="1">
      <alignment horizontal="right" vertical="center"/>
      <protection locked="0"/>
    </xf>
    <xf numFmtId="0" fontId="9" fillId="0" borderId="0" xfId="0" applyFont="1" applyFill="1" applyAlignment="1" applyProtection="1">
      <alignment vertical="center"/>
    </xf>
    <xf numFmtId="0" fontId="5" fillId="0" borderId="0" xfId="0" applyFont="1" applyFill="1" applyAlignment="1" applyProtection="1">
      <alignment horizontal="right" vertical="center"/>
    </xf>
    <xf numFmtId="0" fontId="5" fillId="0" borderId="0" xfId="0" applyFont="1" applyFill="1" applyAlignment="1" applyProtection="1">
      <alignment horizontal="left" vertical="center"/>
    </xf>
    <xf numFmtId="164" fontId="5" fillId="0" borderId="0" xfId="0" applyNumberFormat="1" applyFont="1" applyFill="1" applyAlignment="1" applyProtection="1">
      <alignment vertical="center"/>
    </xf>
    <xf numFmtId="0" fontId="4" fillId="0" borderId="0" xfId="0" applyFont="1" applyAlignment="1" applyProtection="1">
      <alignment horizontal="center"/>
    </xf>
    <xf numFmtId="164" fontId="4" fillId="0" borderId="0" xfId="0" applyNumberFormat="1" applyFont="1" applyFill="1" applyAlignment="1" applyProtection="1">
      <alignment vertical="center"/>
    </xf>
    <xf numFmtId="0" fontId="15" fillId="0" borderId="0" xfId="0" applyFont="1" applyAlignment="1">
      <alignment vertical="center"/>
    </xf>
    <xf numFmtId="0" fontId="4" fillId="0" borderId="1" xfId="0" applyFont="1" applyBorder="1" applyAlignment="1" applyProtection="1">
      <alignment vertical="center"/>
    </xf>
    <xf numFmtId="0" fontId="4" fillId="0" borderId="1" xfId="0" applyFont="1" applyBorder="1" applyAlignment="1" applyProtection="1">
      <alignment horizontal="left" vertical="center"/>
    </xf>
    <xf numFmtId="165" fontId="4" fillId="0" borderId="1" xfId="0" applyNumberFormat="1" applyFont="1" applyFill="1" applyBorder="1" applyAlignment="1" applyProtection="1">
      <alignment horizontal="center" vertical="center" wrapText="1"/>
      <protection locked="0"/>
    </xf>
    <xf numFmtId="165" fontId="4" fillId="0" borderId="1" xfId="0" applyNumberFormat="1" applyFont="1" applyBorder="1" applyAlignment="1" applyProtection="1">
      <alignment horizontal="center" vertical="top"/>
    </xf>
    <xf numFmtId="0" fontId="5" fillId="0" borderId="0" xfId="0" applyFont="1" applyFill="1" applyBorder="1" applyAlignment="1" applyProtection="1">
      <alignment horizontal="right" vertical="center"/>
    </xf>
    <xf numFmtId="0" fontId="5" fillId="0" borderId="0" xfId="0" applyFont="1" applyFill="1" applyBorder="1" applyAlignment="1" applyProtection="1">
      <alignment horizontal="left" vertical="center"/>
    </xf>
    <xf numFmtId="0" fontId="9" fillId="0" borderId="0" xfId="0" applyFont="1" applyFill="1" applyBorder="1" applyAlignment="1" applyProtection="1">
      <alignment horizontal="right" vertical="center"/>
    </xf>
    <xf numFmtId="164" fontId="9" fillId="0" borderId="0" xfId="0" applyNumberFormat="1" applyFont="1" applyFill="1" applyBorder="1" applyAlignment="1" applyProtection="1">
      <alignment horizontal="right" vertical="center"/>
    </xf>
    <xf numFmtId="165" fontId="4" fillId="0" borderId="4" xfId="0" applyNumberFormat="1" applyFont="1" applyBorder="1" applyAlignment="1" applyProtection="1">
      <alignment horizontal="center" vertical="top"/>
    </xf>
    <xf numFmtId="164" fontId="4" fillId="2" borderId="4" xfId="0" applyNumberFormat="1" applyFont="1" applyFill="1" applyBorder="1" applyAlignment="1" applyProtection="1">
      <alignment horizontal="right" vertical="center"/>
      <protection locked="0"/>
    </xf>
    <xf numFmtId="165" fontId="4" fillId="0" borderId="3" xfId="0" applyNumberFormat="1" applyFont="1" applyBorder="1" applyAlignment="1" applyProtection="1">
      <alignment horizontal="center" vertical="top"/>
    </xf>
    <xf numFmtId="164" fontId="4" fillId="2" borderId="3" xfId="0" applyNumberFormat="1" applyFont="1" applyFill="1" applyBorder="1" applyAlignment="1" applyProtection="1">
      <alignment horizontal="right" vertical="center"/>
      <protection locked="0"/>
    </xf>
    <xf numFmtId="165" fontId="4" fillId="0" borderId="9" xfId="0" applyNumberFormat="1" applyFont="1" applyFill="1" applyBorder="1" applyAlignment="1" applyProtection="1">
      <alignment horizontal="center" vertical="center" wrapText="1"/>
      <protection locked="0"/>
    </xf>
    <xf numFmtId="165" fontId="4" fillId="0" borderId="9" xfId="0" applyNumberFormat="1" applyFont="1" applyBorder="1" applyAlignment="1" applyProtection="1">
      <alignment horizontal="center" vertical="top"/>
    </xf>
    <xf numFmtId="0" fontId="9" fillId="0" borderId="0" xfId="0" applyFont="1" applyFill="1" applyBorder="1" applyAlignment="1" applyProtection="1">
      <alignment horizontal="center" vertical="center"/>
    </xf>
    <xf numFmtId="0" fontId="4" fillId="2" borderId="0" xfId="0" applyFont="1" applyFill="1" applyAlignment="1" applyProtection="1">
      <alignment horizontal="center"/>
    </xf>
    <xf numFmtId="0" fontId="12" fillId="0" borderId="0" xfId="0" applyFont="1" applyBorder="1" applyAlignment="1" applyProtection="1">
      <alignment horizontal="center" vertical="center"/>
    </xf>
    <xf numFmtId="0" fontId="9" fillId="0" borderId="0" xfId="0" applyFont="1" applyFill="1" applyBorder="1" applyAlignment="1" applyProtection="1">
      <alignment horizontal="center" vertical="center"/>
    </xf>
    <xf numFmtId="0" fontId="4" fillId="2" borderId="0" xfId="0" applyFont="1" applyFill="1" applyAlignment="1" applyProtection="1">
      <alignment horizontal="left"/>
    </xf>
    <xf numFmtId="164" fontId="4" fillId="2" borderId="9" xfId="0" applyNumberFormat="1" applyFont="1" applyFill="1" applyBorder="1" applyAlignment="1" applyProtection="1">
      <alignment horizontal="right" vertical="center"/>
      <protection locked="0"/>
    </xf>
    <xf numFmtId="165" fontId="4" fillId="3" borderId="1" xfId="0" applyNumberFormat="1" applyFont="1" applyFill="1" applyBorder="1" applyAlignment="1" applyProtection="1">
      <alignment vertical="center" wrapText="1"/>
      <protection locked="0"/>
    </xf>
    <xf numFmtId="0" fontId="4" fillId="3" borderId="1" xfId="0" applyFont="1" applyFill="1" applyBorder="1" applyAlignment="1" applyProtection="1">
      <alignment vertical="center" wrapText="1"/>
    </xf>
    <xf numFmtId="0" fontId="1" fillId="0" borderId="0" xfId="3"/>
    <xf numFmtId="0" fontId="22" fillId="0" borderId="1" xfId="0" applyFont="1" applyBorder="1" applyAlignment="1" applyProtection="1">
      <alignment vertical="center"/>
    </xf>
    <xf numFmtId="0" fontId="22" fillId="0" borderId="1" xfId="0" applyFont="1" applyBorder="1" applyAlignment="1" applyProtection="1">
      <alignment horizontal="left" vertical="center"/>
    </xf>
    <xf numFmtId="0" fontId="22" fillId="0" borderId="1" xfId="0" applyFont="1" applyBorder="1" applyAlignment="1" applyProtection="1">
      <alignment horizontal="left" vertical="center" wrapText="1"/>
    </xf>
    <xf numFmtId="0" fontId="1" fillId="0" borderId="1" xfId="0" applyFont="1" applyFill="1" applyBorder="1" applyAlignment="1">
      <alignment horizontal="center"/>
    </xf>
    <xf numFmtId="0" fontId="1" fillId="0" borderId="1" xfId="0" applyFont="1" applyFill="1" applyBorder="1" applyAlignment="1">
      <alignment horizontal="center" vertical="center"/>
    </xf>
    <xf numFmtId="0" fontId="1" fillId="0" borderId="1" xfId="0" applyFont="1" applyBorder="1" applyAlignment="1">
      <alignment vertical="center"/>
    </xf>
    <xf numFmtId="0" fontId="1" fillId="0" borderId="1" xfId="0" applyFont="1" applyBorder="1" applyAlignment="1">
      <alignment horizontal="left" vertical="center" wrapText="1"/>
    </xf>
    <xf numFmtId="0" fontId="1" fillId="0" borderId="1" xfId="0" applyFont="1" applyBorder="1" applyAlignment="1">
      <alignment vertical="center" wrapText="1"/>
    </xf>
    <xf numFmtId="165" fontId="4" fillId="0" borderId="12" xfId="0" applyNumberFormat="1" applyFont="1" applyBorder="1" applyAlignment="1" applyProtection="1">
      <alignment horizontal="center" vertical="top"/>
    </xf>
    <xf numFmtId="164" fontId="9" fillId="0" borderId="14" xfId="0" applyNumberFormat="1" applyFont="1" applyFill="1" applyBorder="1" applyAlignment="1" applyProtection="1">
      <alignment horizontal="right" vertical="center"/>
    </xf>
    <xf numFmtId="164" fontId="9" fillId="0" borderId="15" xfId="0" applyNumberFormat="1" applyFont="1" applyFill="1" applyBorder="1" applyAlignment="1" applyProtection="1">
      <alignment horizontal="right" vertical="center"/>
    </xf>
    <xf numFmtId="2" fontId="4" fillId="0" borderId="8" xfId="0" applyNumberFormat="1" applyFont="1" applyFill="1" applyBorder="1" applyAlignment="1" applyProtection="1">
      <alignment horizontal="right" vertical="center"/>
    </xf>
    <xf numFmtId="0" fontId="4" fillId="0" borderId="4" xfId="0" applyFont="1" applyBorder="1" applyAlignment="1" applyProtection="1">
      <alignment horizontal="left" vertical="center"/>
    </xf>
    <xf numFmtId="0" fontId="0" fillId="0" borderId="4" xfId="0" applyFont="1" applyBorder="1" applyAlignment="1">
      <alignment wrapText="1"/>
    </xf>
    <xf numFmtId="165" fontId="4" fillId="3" borderId="4" xfId="0" applyNumberFormat="1" applyFont="1" applyFill="1" applyBorder="1" applyAlignment="1" applyProtection="1">
      <alignment vertical="center" wrapText="1"/>
      <protection locked="0"/>
    </xf>
    <xf numFmtId="164" fontId="3" fillId="0" borderId="16" xfId="0" applyNumberFormat="1" applyFont="1" applyBorder="1" applyAlignment="1">
      <alignment horizontal="right" vertical="center"/>
    </xf>
    <xf numFmtId="2" fontId="4" fillId="0" borderId="7" xfId="0" applyNumberFormat="1" applyFont="1" applyFill="1" applyBorder="1" applyAlignment="1" applyProtection="1">
      <alignment horizontal="right" vertical="center"/>
    </xf>
    <xf numFmtId="164" fontId="3" fillId="0" borderId="17" xfId="0" applyNumberFormat="1" applyFont="1" applyBorder="1" applyAlignment="1">
      <alignment horizontal="right" vertical="center"/>
    </xf>
    <xf numFmtId="2" fontId="4" fillId="0" borderId="11" xfId="0" applyNumberFormat="1" applyFont="1" applyFill="1" applyBorder="1" applyAlignment="1" applyProtection="1">
      <alignment horizontal="right" vertical="center"/>
    </xf>
    <xf numFmtId="0" fontId="4" fillId="0" borderId="3" xfId="0" applyFont="1" applyBorder="1" applyAlignment="1" applyProtection="1">
      <alignment vertical="center"/>
    </xf>
    <xf numFmtId="0" fontId="22" fillId="0" borderId="3" xfId="0" applyFont="1" applyBorder="1" applyAlignment="1" applyProtection="1">
      <alignment vertical="center"/>
    </xf>
    <xf numFmtId="0" fontId="4" fillId="3" borderId="3" xfId="0" applyFont="1" applyFill="1" applyBorder="1" applyAlignment="1" applyProtection="1">
      <alignment vertical="center" wrapText="1"/>
    </xf>
    <xf numFmtId="164" fontId="3" fillId="0" borderId="18" xfId="0" applyNumberFormat="1" applyFont="1" applyBorder="1" applyAlignment="1">
      <alignment horizontal="right" vertical="center"/>
    </xf>
    <xf numFmtId="0" fontId="14" fillId="4" borderId="13" xfId="0" applyFont="1" applyFill="1" applyBorder="1" applyAlignment="1" applyProtection="1">
      <alignment horizontal="center" vertical="center" wrapText="1"/>
    </xf>
    <xf numFmtId="0" fontId="13" fillId="4" borderId="14" xfId="0" applyFont="1" applyFill="1" applyBorder="1" applyAlignment="1" applyProtection="1">
      <alignment horizontal="center" vertical="center" wrapText="1"/>
    </xf>
    <xf numFmtId="0" fontId="8" fillId="4" borderId="14" xfId="0" applyFont="1" applyFill="1" applyBorder="1" applyAlignment="1" applyProtection="1">
      <alignment horizontal="left" vertical="center" wrapText="1"/>
    </xf>
    <xf numFmtId="164" fontId="11" fillId="4" borderId="14" xfId="0" applyNumberFormat="1" applyFont="1" applyFill="1" applyBorder="1" applyAlignment="1">
      <alignment horizontal="center" vertical="center" wrapText="1"/>
    </xf>
    <xf numFmtId="164" fontId="8" fillId="4" borderId="14" xfId="0" applyNumberFormat="1" applyFont="1" applyFill="1" applyBorder="1" applyAlignment="1" applyProtection="1">
      <alignment horizontal="center" vertical="center" wrapText="1"/>
    </xf>
    <xf numFmtId="164" fontId="7" fillId="4" borderId="15" xfId="0" applyNumberFormat="1" applyFont="1" applyFill="1" applyBorder="1" applyAlignment="1" applyProtection="1">
      <alignment horizontal="center" vertical="center" wrapText="1"/>
    </xf>
    <xf numFmtId="0" fontId="24" fillId="0" borderId="1" xfId="0" applyFont="1" applyFill="1" applyBorder="1"/>
    <xf numFmtId="0" fontId="1" fillId="0" borderId="1" xfId="0" applyFont="1" applyFill="1" applyBorder="1" applyAlignment="1">
      <alignment wrapText="1"/>
    </xf>
    <xf numFmtId="0" fontId="1" fillId="0" borderId="1" xfId="0" applyFont="1" applyFill="1" applyBorder="1" applyAlignment="1">
      <alignment vertical="center" wrapText="1"/>
    </xf>
    <xf numFmtId="2" fontId="4" fillId="0" borderId="10" xfId="0" applyNumberFormat="1" applyFont="1" applyFill="1" applyBorder="1" applyAlignment="1" applyProtection="1">
      <alignment horizontal="right" vertical="center"/>
    </xf>
    <xf numFmtId="0" fontId="1" fillId="0" borderId="9" xfId="0" applyFont="1" applyFill="1" applyBorder="1" applyAlignment="1">
      <alignment horizontal="center" vertical="center"/>
    </xf>
    <xf numFmtId="0" fontId="26" fillId="0" borderId="9" xfId="0" applyFont="1" applyBorder="1" applyAlignment="1">
      <alignment horizontal="left" vertical="center" wrapText="1"/>
    </xf>
    <xf numFmtId="164" fontId="3" fillId="0" borderId="19" xfId="0" applyNumberFormat="1" applyFont="1" applyBorder="1" applyAlignment="1">
      <alignment horizontal="right" vertical="center"/>
    </xf>
    <xf numFmtId="2" fontId="4" fillId="0" borderId="20" xfId="0" applyNumberFormat="1" applyFont="1" applyFill="1" applyBorder="1" applyAlignment="1" applyProtection="1">
      <alignment horizontal="right" vertical="center"/>
    </xf>
    <xf numFmtId="0" fontId="1" fillId="0" borderId="12" xfId="0" applyFont="1" applyFill="1" applyBorder="1" applyAlignment="1">
      <alignment horizontal="center"/>
    </xf>
    <xf numFmtId="0" fontId="1" fillId="0" borderId="12" xfId="0" applyFont="1" applyFill="1" applyBorder="1"/>
    <xf numFmtId="165" fontId="4" fillId="0" borderId="12" xfId="0" applyNumberFormat="1" applyFont="1" applyFill="1" applyBorder="1" applyAlignment="1" applyProtection="1">
      <alignment horizontal="center" vertical="center" wrapText="1"/>
      <protection locked="0"/>
    </xf>
    <xf numFmtId="164" fontId="4" fillId="2" borderId="12" xfId="0" applyNumberFormat="1" applyFont="1" applyFill="1" applyBorder="1" applyAlignment="1" applyProtection="1">
      <alignment horizontal="right" vertical="center"/>
      <protection locked="0"/>
    </xf>
    <xf numFmtId="164" fontId="3" fillId="0" borderId="21" xfId="0" applyNumberFormat="1" applyFont="1" applyBorder="1" applyAlignment="1">
      <alignment horizontal="right" vertical="center"/>
    </xf>
    <xf numFmtId="0" fontId="17" fillId="4" borderId="14" xfId="1" applyFont="1" applyFill="1" applyBorder="1" applyAlignment="1">
      <alignment horizontal="center" vertical="center" wrapText="1"/>
    </xf>
    <xf numFmtId="4" fontId="19" fillId="0" borderId="9" xfId="0" applyNumberFormat="1" applyFont="1" applyBorder="1"/>
    <xf numFmtId="4" fontId="20" fillId="0" borderId="9" xfId="0" applyNumberFormat="1" applyFont="1" applyBorder="1"/>
    <xf numFmtId="4" fontId="19" fillId="0" borderId="12" xfId="0" applyNumberFormat="1" applyFont="1" applyFill="1" applyBorder="1"/>
    <xf numFmtId="4" fontId="20" fillId="0" borderId="12" xfId="0" applyNumberFormat="1" applyFont="1" applyBorder="1"/>
    <xf numFmtId="0" fontId="18" fillId="4" borderId="14" xfId="0" applyFont="1" applyFill="1" applyBorder="1" applyAlignment="1">
      <alignment horizontal="center" vertical="center" wrapText="1"/>
    </xf>
    <xf numFmtId="0" fontId="4" fillId="0" borderId="0" xfId="0" applyFont="1" applyBorder="1" applyAlignment="1" applyProtection="1">
      <alignment horizontal="left"/>
    </xf>
    <xf numFmtId="0" fontId="5" fillId="0" borderId="2" xfId="0" applyFont="1" applyFill="1" applyBorder="1" applyAlignment="1" applyProtection="1">
      <alignment horizontal="right" vertical="center"/>
    </xf>
    <xf numFmtId="0" fontId="5" fillId="0" borderId="2" xfId="0" applyFont="1" applyFill="1" applyBorder="1" applyAlignment="1" applyProtection="1">
      <alignment horizontal="left" vertical="center"/>
    </xf>
    <xf numFmtId="0" fontId="9" fillId="0" borderId="2" xfId="0" applyFont="1" applyFill="1" applyBorder="1" applyAlignment="1" applyProtection="1">
      <alignment horizontal="right" vertical="center"/>
    </xf>
    <xf numFmtId="164" fontId="9" fillId="0" borderId="2" xfId="0" applyNumberFormat="1" applyFont="1" applyFill="1" applyBorder="1" applyAlignment="1" applyProtection="1">
      <alignment horizontal="right" vertical="center"/>
    </xf>
    <xf numFmtId="0" fontId="27" fillId="0" borderId="12" xfId="0" applyFont="1" applyBorder="1" applyAlignment="1">
      <alignment horizontal="center" vertical="center"/>
    </xf>
    <xf numFmtId="0" fontId="1" fillId="0" borderId="12" xfId="0" applyFont="1" applyBorder="1" applyAlignment="1">
      <alignment wrapText="1"/>
    </xf>
    <xf numFmtId="0" fontId="27" fillId="0" borderId="9" xfId="0" applyFont="1" applyBorder="1" applyAlignment="1">
      <alignment horizontal="center" vertical="center"/>
    </xf>
    <xf numFmtId="0" fontId="1" fillId="0" borderId="9" xfId="0" applyFont="1" applyBorder="1"/>
    <xf numFmtId="164" fontId="8" fillId="0" borderId="14" xfId="0" applyNumberFormat="1" applyFont="1" applyFill="1" applyBorder="1" applyAlignment="1" applyProtection="1">
      <alignment horizontal="right" vertical="center"/>
    </xf>
    <xf numFmtId="164" fontId="8" fillId="0" borderId="15" xfId="0" applyNumberFormat="1" applyFont="1" applyFill="1" applyBorder="1" applyAlignment="1" applyProtection="1">
      <alignment horizontal="right" vertical="center"/>
    </xf>
    <xf numFmtId="164" fontId="9" fillId="0" borderId="22" xfId="0" applyNumberFormat="1" applyFont="1" applyFill="1" applyBorder="1" applyAlignment="1" applyProtection="1">
      <alignment horizontal="right" vertical="center"/>
    </xf>
    <xf numFmtId="0" fontId="5" fillId="0" borderId="5" xfId="0" applyFont="1" applyFill="1" applyBorder="1" applyAlignment="1" applyProtection="1">
      <alignment horizontal="right" vertical="center"/>
    </xf>
    <xf numFmtId="0" fontId="5" fillId="0" borderId="6" xfId="0" applyFont="1" applyFill="1" applyBorder="1" applyAlignment="1" applyProtection="1">
      <alignment horizontal="left" vertical="center"/>
    </xf>
    <xf numFmtId="0" fontId="9" fillId="0" borderId="6" xfId="0" applyFont="1" applyFill="1" applyBorder="1" applyAlignment="1" applyProtection="1">
      <alignment horizontal="right" vertical="center"/>
    </xf>
    <xf numFmtId="0" fontId="8" fillId="0" borderId="6" xfId="0" applyFont="1" applyFill="1" applyBorder="1" applyAlignment="1" applyProtection="1">
      <alignment horizontal="right" vertical="center"/>
    </xf>
    <xf numFmtId="0" fontId="8" fillId="0" borderId="22" xfId="0" applyFont="1" applyFill="1" applyBorder="1" applyAlignment="1" applyProtection="1">
      <alignment horizontal="right" vertical="center"/>
    </xf>
    <xf numFmtId="0" fontId="9" fillId="0" borderId="0" xfId="0" applyFont="1" applyFill="1" applyBorder="1" applyAlignment="1" applyProtection="1">
      <alignment vertical="center"/>
    </xf>
    <xf numFmtId="0" fontId="13" fillId="4" borderId="14" xfId="0" applyFont="1" applyFill="1" applyBorder="1" applyAlignment="1" applyProtection="1">
      <alignment vertical="center" wrapText="1"/>
    </xf>
    <xf numFmtId="0" fontId="4" fillId="0" borderId="4" xfId="0" applyFont="1" applyBorder="1" applyAlignment="1" applyProtection="1">
      <alignment vertical="center"/>
    </xf>
    <xf numFmtId="0" fontId="5" fillId="0" borderId="6" xfId="0" applyFont="1" applyFill="1" applyBorder="1" applyAlignment="1" applyProtection="1">
      <alignment vertical="center"/>
    </xf>
    <xf numFmtId="0" fontId="5" fillId="0" borderId="0" xfId="0" applyFont="1" applyFill="1" applyBorder="1" applyAlignment="1" applyProtection="1">
      <alignment vertical="center"/>
    </xf>
    <xf numFmtId="0" fontId="1" fillId="0" borderId="12" xfId="0" applyFont="1" applyFill="1" applyBorder="1" applyAlignment="1"/>
    <xf numFmtId="0" fontId="1" fillId="0" borderId="1" xfId="0" applyFont="1" applyFill="1" applyBorder="1" applyAlignment="1"/>
    <xf numFmtId="0" fontId="1" fillId="0" borderId="1" xfId="0" applyFont="1" applyFill="1" applyBorder="1" applyAlignment="1">
      <alignment vertical="center"/>
    </xf>
    <xf numFmtId="0" fontId="1" fillId="0" borderId="9" xfId="0" applyFont="1" applyFill="1" applyBorder="1" applyAlignment="1">
      <alignment vertical="center"/>
    </xf>
    <xf numFmtId="0" fontId="1" fillId="0" borderId="12" xfId="0" applyFont="1" applyFill="1" applyBorder="1" applyAlignment="1">
      <alignment vertical="center" wrapText="1"/>
    </xf>
    <xf numFmtId="0" fontId="1" fillId="0" borderId="9" xfId="0" applyFont="1" applyBorder="1" applyAlignment="1">
      <alignment vertical="center"/>
    </xf>
    <xf numFmtId="0" fontId="5" fillId="0" borderId="2" xfId="0" applyFont="1" applyFill="1" applyBorder="1" applyAlignment="1" applyProtection="1">
      <alignment vertical="center"/>
    </xf>
    <xf numFmtId="0" fontId="10" fillId="0" borderId="0" xfId="0" applyFont="1" applyFill="1" applyBorder="1" applyAlignment="1" applyProtection="1">
      <alignment horizontal="center" vertical="center"/>
    </xf>
  </cellXfs>
  <cellStyles count="4">
    <cellStyle name="Normální" xfId="0" builtinId="0"/>
    <cellStyle name="Normální 2" xfId="2" xr:uid="{F6045F9F-AE27-4247-B5EE-0E62BB948033}"/>
    <cellStyle name="Normální 3" xfId="1" xr:uid="{98C24061-B8CF-4A8A-9773-23663B72916B}"/>
    <cellStyle name="Normální 9" xfId="3" xr:uid="{FD403746-D8CC-400A-B958-143CF02F4244}"/>
  </cellStyles>
  <dxfs count="0"/>
  <tableStyles count="0" defaultTableStyle="TableStyleMedium2" defaultPivotStyle="PivotStyleMedium9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image" Target="cid:image001.png@01D17DF2.18CAB330" TargetMode="External"/><Relationship Id="rId1" Type="http://schemas.openxmlformats.org/officeDocument/2006/relationships/image" Target="../media/image1.png"/><Relationship Id="rId4" Type="http://schemas.openxmlformats.org/officeDocument/2006/relationships/image" Target="cid:image002.png@01D17DF2.18CAB330" TargetMode="External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0</xdr:colOff>
      <xdr:row>65</xdr:row>
      <xdr:rowOff>0</xdr:rowOff>
    </xdr:from>
    <xdr:to>
      <xdr:col>7</xdr:col>
      <xdr:colOff>400050</xdr:colOff>
      <xdr:row>79</xdr:row>
      <xdr:rowOff>114300</xdr:rowOff>
    </xdr:to>
    <xdr:pic>
      <xdr:nvPicPr>
        <xdr:cNvPr id="2" name="Obrázek 1" descr="cid:image001.png@01D17DF2.18CAB330">
          <a:extLst>
            <a:ext uri="{FF2B5EF4-FFF2-40B4-BE49-F238E27FC236}">
              <a16:creationId xmlns:a16="http://schemas.microsoft.com/office/drawing/2014/main" id="{0C1FAAFC-A6B9-4599-9892-7F0C53CCA2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r:link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28800" y="12382500"/>
          <a:ext cx="2838450" cy="2781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0</xdr:colOff>
      <xdr:row>81</xdr:row>
      <xdr:rowOff>0</xdr:rowOff>
    </xdr:from>
    <xdr:to>
      <xdr:col>7</xdr:col>
      <xdr:colOff>85725</xdr:colOff>
      <xdr:row>97</xdr:row>
      <xdr:rowOff>152400</xdr:rowOff>
    </xdr:to>
    <xdr:pic>
      <xdr:nvPicPr>
        <xdr:cNvPr id="3" name="Obrázek 2" descr="cid:image002.png@01D17DF2.18CAB330">
          <a:extLst>
            <a:ext uri="{FF2B5EF4-FFF2-40B4-BE49-F238E27FC236}">
              <a16:creationId xmlns:a16="http://schemas.microsoft.com/office/drawing/2014/main" id="{7D28883D-2B41-419E-BFD1-131D01078A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r:link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28800" y="15430500"/>
          <a:ext cx="2524125" cy="3200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9124950" cy="6924675"/>
    <xdr:pic>
      <xdr:nvPicPr>
        <xdr:cNvPr id="2" name="Obrázek 1">
          <a:extLst>
            <a:ext uri="{FF2B5EF4-FFF2-40B4-BE49-F238E27FC236}">
              <a16:creationId xmlns:a16="http://schemas.microsoft.com/office/drawing/2014/main" id="{0003C421-6458-4BAE-909B-D9E04B05BFA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12115" t="22755" r="15691" b="25741"/>
        <a:stretch/>
      </xdr:blipFill>
      <xdr:spPr>
        <a:xfrm rot="16200000">
          <a:off x="1100137" y="-1100137"/>
          <a:ext cx="6924675" cy="9124950"/>
        </a:xfrm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Motiv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2:H1041383"/>
  <sheetViews>
    <sheetView tabSelected="1" topLeftCell="A10" zoomScale="70" zoomScaleNormal="70" workbookViewId="0">
      <selection activeCell="A4" sqref="A4"/>
    </sheetView>
  </sheetViews>
  <sheetFormatPr defaultRowHeight="15" x14ac:dyDescent="0.25"/>
  <cols>
    <col min="1" max="1" width="4.5703125" style="4" customWidth="1"/>
    <col min="2" max="2" width="4.42578125" style="1" bestFit="1" customWidth="1"/>
    <col min="3" max="3" width="4.140625" style="5" customWidth="1"/>
    <col min="4" max="4" width="102.140625" style="1" customWidth="1"/>
    <col min="5" max="6" width="0.42578125" style="6" customWidth="1"/>
    <col min="7" max="7" width="18" style="6" customWidth="1"/>
    <col min="8" max="8" width="16.140625" style="6" customWidth="1"/>
    <col min="9" max="16384" width="9.140625" style="1"/>
  </cols>
  <sheetData>
    <row r="2" spans="1:8" s="3" customFormat="1" ht="18.75" x14ac:dyDescent="0.25">
      <c r="A2" s="27" t="s">
        <v>80</v>
      </c>
      <c r="B2" s="27"/>
      <c r="C2" s="27"/>
      <c r="D2" s="27"/>
      <c r="E2" s="27"/>
      <c r="F2" s="27"/>
      <c r="G2" s="27"/>
      <c r="H2" s="27"/>
    </row>
    <row r="3" spans="1:8" s="3" customFormat="1" ht="18.75" x14ac:dyDescent="0.25">
      <c r="A3" s="110" t="s">
        <v>81</v>
      </c>
      <c r="B3" s="27"/>
      <c r="C3" s="27"/>
      <c r="D3" s="27"/>
      <c r="E3" s="27"/>
      <c r="F3" s="27"/>
      <c r="G3" s="27"/>
      <c r="H3" s="27"/>
    </row>
    <row r="4" spans="1:8" s="3" customFormat="1" ht="19.5" thickBot="1" x14ac:dyDescent="0.3">
      <c r="A4" s="24"/>
      <c r="B4" s="98"/>
      <c r="C4" s="24"/>
      <c r="D4" s="24"/>
      <c r="E4" s="24"/>
      <c r="F4" s="24"/>
      <c r="G4" s="24"/>
      <c r="H4" s="24"/>
    </row>
    <row r="5" spans="1:8" s="9" customFormat="1" ht="60" customHeight="1" thickBot="1" x14ac:dyDescent="0.3">
      <c r="A5" s="56" t="s">
        <v>18</v>
      </c>
      <c r="B5" s="99" t="s">
        <v>19</v>
      </c>
      <c r="C5" s="57" t="s">
        <v>20</v>
      </c>
      <c r="D5" s="58" t="s">
        <v>34</v>
      </c>
      <c r="E5" s="59" t="s">
        <v>9</v>
      </c>
      <c r="F5" s="59" t="s">
        <v>10</v>
      </c>
      <c r="G5" s="60" t="s">
        <v>7</v>
      </c>
      <c r="H5" s="61" t="s">
        <v>8</v>
      </c>
    </row>
    <row r="6" spans="1:8" s="9" customFormat="1" ht="15" customHeight="1" x14ac:dyDescent="0.25">
      <c r="A6" s="44" t="s">
        <v>0</v>
      </c>
      <c r="B6" s="100">
        <v>3</v>
      </c>
      <c r="C6" s="45" t="s">
        <v>39</v>
      </c>
      <c r="D6" s="46" t="s">
        <v>40</v>
      </c>
      <c r="E6" s="47">
        <v>1123</v>
      </c>
      <c r="F6" s="18">
        <f>B6*E6</f>
        <v>3369</v>
      </c>
      <c r="G6" s="19" t="s">
        <v>17</v>
      </c>
      <c r="H6" s="48" t="e">
        <f t="shared" ref="H6" si="0">B6*G6</f>
        <v>#VALUE!</v>
      </c>
    </row>
    <row r="7" spans="1:8" s="9" customFormat="1" ht="15.75" x14ac:dyDescent="0.25">
      <c r="A7" s="49" t="s">
        <v>1</v>
      </c>
      <c r="B7" s="10">
        <v>6</v>
      </c>
      <c r="C7" s="11" t="s">
        <v>39</v>
      </c>
      <c r="D7" s="33" t="s">
        <v>41</v>
      </c>
      <c r="E7" s="30">
        <v>660</v>
      </c>
      <c r="F7" s="13">
        <f t="shared" ref="F7:F25" si="1">B7*E7</f>
        <v>3960</v>
      </c>
      <c r="G7" s="2" t="s">
        <v>17</v>
      </c>
      <c r="H7" s="50" t="e">
        <f t="shared" ref="H7:H9" si="2">B7*G7</f>
        <v>#VALUE!</v>
      </c>
    </row>
    <row r="8" spans="1:8" s="9" customFormat="1" ht="15" customHeight="1" x14ac:dyDescent="0.25">
      <c r="A8" s="49" t="s">
        <v>2</v>
      </c>
      <c r="B8" s="10">
        <v>2</v>
      </c>
      <c r="C8" s="11" t="s">
        <v>39</v>
      </c>
      <c r="D8" s="34" t="s">
        <v>42</v>
      </c>
      <c r="E8" s="30">
        <v>695</v>
      </c>
      <c r="F8" s="13">
        <f t="shared" si="1"/>
        <v>1390</v>
      </c>
      <c r="G8" s="2" t="s">
        <v>17</v>
      </c>
      <c r="H8" s="50" t="e">
        <f t="shared" si="2"/>
        <v>#VALUE!</v>
      </c>
    </row>
    <row r="9" spans="1:8" s="9" customFormat="1" ht="15" customHeight="1" x14ac:dyDescent="0.25">
      <c r="A9" s="49" t="s">
        <v>3</v>
      </c>
      <c r="B9" s="10">
        <v>10</v>
      </c>
      <c r="C9" s="11" t="s">
        <v>39</v>
      </c>
      <c r="D9" s="34" t="s">
        <v>43</v>
      </c>
      <c r="E9" s="30">
        <v>52</v>
      </c>
      <c r="F9" s="13">
        <f t="shared" si="1"/>
        <v>520</v>
      </c>
      <c r="G9" s="2" t="s">
        <v>17</v>
      </c>
      <c r="H9" s="50" t="e">
        <f t="shared" si="2"/>
        <v>#VALUE!</v>
      </c>
    </row>
    <row r="10" spans="1:8" s="9" customFormat="1" ht="15.75" x14ac:dyDescent="0.25">
      <c r="A10" s="49" t="s">
        <v>4</v>
      </c>
      <c r="B10" s="10">
        <v>30</v>
      </c>
      <c r="C10" s="11" t="s">
        <v>39</v>
      </c>
      <c r="D10" s="34" t="s">
        <v>44</v>
      </c>
      <c r="E10" s="30">
        <v>102</v>
      </c>
      <c r="F10" s="13">
        <f t="shared" si="1"/>
        <v>3060</v>
      </c>
      <c r="G10" s="2" t="s">
        <v>17</v>
      </c>
      <c r="H10" s="50" t="e">
        <f t="shared" ref="H10:H15" si="3">B10*G10</f>
        <v>#VALUE!</v>
      </c>
    </row>
    <row r="11" spans="1:8" s="9" customFormat="1" ht="15" customHeight="1" x14ac:dyDescent="0.25">
      <c r="A11" s="49" t="s">
        <v>5</v>
      </c>
      <c r="B11" s="10">
        <v>2</v>
      </c>
      <c r="C11" s="11" t="s">
        <v>39</v>
      </c>
      <c r="D11" s="34" t="s">
        <v>45</v>
      </c>
      <c r="E11" s="30">
        <v>486</v>
      </c>
      <c r="F11" s="13">
        <f t="shared" si="1"/>
        <v>972</v>
      </c>
      <c r="G11" s="2" t="s">
        <v>17</v>
      </c>
      <c r="H11" s="50" t="e">
        <f t="shared" si="3"/>
        <v>#VALUE!</v>
      </c>
    </row>
    <row r="12" spans="1:8" x14ac:dyDescent="0.25">
      <c r="A12" s="49" t="s">
        <v>21</v>
      </c>
      <c r="B12" s="10">
        <v>10</v>
      </c>
      <c r="C12" s="11" t="s">
        <v>39</v>
      </c>
      <c r="D12" s="34" t="s">
        <v>46</v>
      </c>
      <c r="E12" s="30">
        <v>11</v>
      </c>
      <c r="F12" s="13">
        <f t="shared" si="1"/>
        <v>110</v>
      </c>
      <c r="G12" s="2" t="s">
        <v>17</v>
      </c>
      <c r="H12" s="50" t="e">
        <f t="shared" si="3"/>
        <v>#VALUE!</v>
      </c>
    </row>
    <row r="13" spans="1:8" x14ac:dyDescent="0.25">
      <c r="A13" s="49" t="s">
        <v>22</v>
      </c>
      <c r="B13" s="10">
        <v>4</v>
      </c>
      <c r="C13" s="11" t="s">
        <v>39</v>
      </c>
      <c r="D13" s="34" t="s">
        <v>47</v>
      </c>
      <c r="E13" s="30">
        <v>14.5</v>
      </c>
      <c r="F13" s="13">
        <f t="shared" si="1"/>
        <v>58</v>
      </c>
      <c r="G13" s="2" t="s">
        <v>17</v>
      </c>
      <c r="H13" s="50" t="e">
        <f t="shared" si="3"/>
        <v>#VALUE!</v>
      </c>
    </row>
    <row r="14" spans="1:8" x14ac:dyDescent="0.25">
      <c r="A14" s="49" t="s">
        <v>23</v>
      </c>
      <c r="B14" s="10">
        <v>4</v>
      </c>
      <c r="C14" s="11" t="s">
        <v>39</v>
      </c>
      <c r="D14" s="34" t="s">
        <v>48</v>
      </c>
      <c r="E14" s="30">
        <v>22</v>
      </c>
      <c r="F14" s="13">
        <f t="shared" si="1"/>
        <v>88</v>
      </c>
      <c r="G14" s="2" t="s">
        <v>17</v>
      </c>
      <c r="H14" s="50" t="e">
        <f t="shared" si="3"/>
        <v>#VALUE!</v>
      </c>
    </row>
    <row r="15" spans="1:8" x14ac:dyDescent="0.25">
      <c r="A15" s="49" t="s">
        <v>24</v>
      </c>
      <c r="B15" s="10">
        <v>20</v>
      </c>
      <c r="C15" s="11" t="s">
        <v>39</v>
      </c>
      <c r="D15" s="35" t="s">
        <v>49</v>
      </c>
      <c r="E15" s="30">
        <v>46</v>
      </c>
      <c r="F15" s="13">
        <f t="shared" si="1"/>
        <v>920</v>
      </c>
      <c r="G15" s="2" t="s">
        <v>17</v>
      </c>
      <c r="H15" s="50" t="e">
        <f t="shared" si="3"/>
        <v>#VALUE!</v>
      </c>
    </row>
    <row r="16" spans="1:8" x14ac:dyDescent="0.25">
      <c r="A16" s="49" t="s">
        <v>25</v>
      </c>
      <c r="B16" s="10">
        <v>10</v>
      </c>
      <c r="C16" s="11" t="s">
        <v>39</v>
      </c>
      <c r="D16" s="34" t="s">
        <v>50</v>
      </c>
      <c r="E16" s="30">
        <v>128</v>
      </c>
      <c r="F16" s="13">
        <f t="shared" si="1"/>
        <v>1280</v>
      </c>
      <c r="G16" s="2" t="s">
        <v>17</v>
      </c>
      <c r="H16" s="50" t="e">
        <f t="shared" ref="H16:H25" si="4">B16*G16</f>
        <v>#VALUE!</v>
      </c>
    </row>
    <row r="17" spans="1:8" x14ac:dyDescent="0.25">
      <c r="A17" s="49" t="s">
        <v>26</v>
      </c>
      <c r="B17" s="10">
        <v>1</v>
      </c>
      <c r="C17" s="11" t="s">
        <v>39</v>
      </c>
      <c r="D17" s="34" t="s">
        <v>51</v>
      </c>
      <c r="E17" s="30">
        <v>911.5</v>
      </c>
      <c r="F17" s="13">
        <f t="shared" si="1"/>
        <v>911.5</v>
      </c>
      <c r="G17" s="2" t="s">
        <v>17</v>
      </c>
      <c r="H17" s="50" t="e">
        <f t="shared" si="4"/>
        <v>#VALUE!</v>
      </c>
    </row>
    <row r="18" spans="1:8" x14ac:dyDescent="0.25">
      <c r="A18" s="49" t="s">
        <v>27</v>
      </c>
      <c r="B18" s="10">
        <v>6</v>
      </c>
      <c r="C18" s="11" t="s">
        <v>39</v>
      </c>
      <c r="D18" s="34" t="s">
        <v>52</v>
      </c>
      <c r="E18" s="30">
        <v>15.37</v>
      </c>
      <c r="F18" s="13">
        <f t="shared" si="1"/>
        <v>92.22</v>
      </c>
      <c r="G18" s="2" t="s">
        <v>17</v>
      </c>
      <c r="H18" s="50" t="e">
        <f t="shared" si="4"/>
        <v>#VALUE!</v>
      </c>
    </row>
    <row r="19" spans="1:8" x14ac:dyDescent="0.25">
      <c r="A19" s="49" t="s">
        <v>28</v>
      </c>
      <c r="B19" s="10">
        <v>3</v>
      </c>
      <c r="C19" s="11" t="s">
        <v>39</v>
      </c>
      <c r="D19" s="34" t="s">
        <v>53</v>
      </c>
      <c r="E19" s="30">
        <v>92.56</v>
      </c>
      <c r="F19" s="13">
        <f t="shared" si="1"/>
        <v>277.68</v>
      </c>
      <c r="G19" s="2" t="s">
        <v>17</v>
      </c>
      <c r="H19" s="50" t="e">
        <f t="shared" si="4"/>
        <v>#VALUE!</v>
      </c>
    </row>
    <row r="20" spans="1:8" x14ac:dyDescent="0.25">
      <c r="A20" s="49" t="s">
        <v>29</v>
      </c>
      <c r="B20" s="10">
        <v>10</v>
      </c>
      <c r="C20" s="11" t="s">
        <v>39</v>
      </c>
      <c r="D20" s="34" t="s">
        <v>54</v>
      </c>
      <c r="E20" s="30">
        <v>14.8</v>
      </c>
      <c r="F20" s="13">
        <f t="shared" si="1"/>
        <v>148</v>
      </c>
      <c r="G20" s="2" t="s">
        <v>17</v>
      </c>
      <c r="H20" s="50" t="e">
        <f t="shared" ref="H20:H21" si="5">B20*G20</f>
        <v>#VALUE!</v>
      </c>
    </row>
    <row r="21" spans="1:8" x14ac:dyDescent="0.25">
      <c r="A21" s="49" t="s">
        <v>30</v>
      </c>
      <c r="B21" s="10">
        <v>1</v>
      </c>
      <c r="C21" s="11" t="s">
        <v>39</v>
      </c>
      <c r="D21" s="34" t="s">
        <v>55</v>
      </c>
      <c r="E21" s="30">
        <v>982.6</v>
      </c>
      <c r="F21" s="13">
        <f t="shared" si="1"/>
        <v>982.6</v>
      </c>
      <c r="G21" s="2" t="s">
        <v>17</v>
      </c>
      <c r="H21" s="50" t="e">
        <f t="shared" si="5"/>
        <v>#VALUE!</v>
      </c>
    </row>
    <row r="22" spans="1:8" x14ac:dyDescent="0.25">
      <c r="A22" s="49" t="s">
        <v>31</v>
      </c>
      <c r="B22" s="10">
        <v>1</v>
      </c>
      <c r="C22" s="10" t="s">
        <v>39</v>
      </c>
      <c r="D22" s="33" t="s">
        <v>73</v>
      </c>
      <c r="E22" s="31">
        <v>2710.4</v>
      </c>
      <c r="F22" s="13">
        <f t="shared" si="1"/>
        <v>2710.4</v>
      </c>
      <c r="G22" s="2" t="s">
        <v>17</v>
      </c>
      <c r="H22" s="50" t="e">
        <f t="shared" si="4"/>
        <v>#VALUE!</v>
      </c>
    </row>
    <row r="23" spans="1:8" x14ac:dyDescent="0.25">
      <c r="A23" s="49" t="s">
        <v>32</v>
      </c>
      <c r="B23" s="10">
        <v>1</v>
      </c>
      <c r="C23" s="10" t="s">
        <v>39</v>
      </c>
      <c r="D23" s="33" t="s">
        <v>56</v>
      </c>
      <c r="E23" s="31">
        <v>106.6</v>
      </c>
      <c r="F23" s="13">
        <f t="shared" si="1"/>
        <v>106.6</v>
      </c>
      <c r="G23" s="2" t="s">
        <v>17</v>
      </c>
      <c r="H23" s="50" t="e">
        <f t="shared" si="4"/>
        <v>#VALUE!</v>
      </c>
    </row>
    <row r="24" spans="1:8" x14ac:dyDescent="0.25">
      <c r="A24" s="49" t="s">
        <v>36</v>
      </c>
      <c r="B24" s="10">
        <v>1</v>
      </c>
      <c r="C24" s="10" t="s">
        <v>39</v>
      </c>
      <c r="D24" s="33" t="s">
        <v>57</v>
      </c>
      <c r="E24" s="31">
        <v>136</v>
      </c>
      <c r="F24" s="13">
        <f t="shared" si="1"/>
        <v>136</v>
      </c>
      <c r="G24" s="2" t="s">
        <v>17</v>
      </c>
      <c r="H24" s="50" t="e">
        <f t="shared" si="4"/>
        <v>#VALUE!</v>
      </c>
    </row>
    <row r="25" spans="1:8" ht="15.75" thickBot="1" x14ac:dyDescent="0.3">
      <c r="A25" s="51" t="s">
        <v>37</v>
      </c>
      <c r="B25" s="52">
        <v>1</v>
      </c>
      <c r="C25" s="52" t="s">
        <v>39</v>
      </c>
      <c r="D25" s="53" t="s">
        <v>58</v>
      </c>
      <c r="E25" s="54">
        <v>450</v>
      </c>
      <c r="F25" s="20">
        <f t="shared" si="1"/>
        <v>450</v>
      </c>
      <c r="G25" s="21" t="s">
        <v>17</v>
      </c>
      <c r="H25" s="55" t="e">
        <f t="shared" si="4"/>
        <v>#VALUE!</v>
      </c>
    </row>
    <row r="26" spans="1:8" ht="19.5" thickBot="1" x14ac:dyDescent="0.3">
      <c r="A26" s="93"/>
      <c r="B26" s="101"/>
      <c r="C26" s="94"/>
      <c r="D26" s="97" t="s">
        <v>78</v>
      </c>
      <c r="E26" s="42">
        <f>SUM(F6:F25)</f>
        <v>21542</v>
      </c>
      <c r="F26" s="42"/>
      <c r="G26" s="90" t="e">
        <f>SUM(H6:H25)</f>
        <v>#VALUE!</v>
      </c>
      <c r="H26" s="91"/>
    </row>
    <row r="27" spans="1:8" ht="19.5" thickBot="1" x14ac:dyDescent="0.3">
      <c r="A27" s="14"/>
      <c r="B27" s="102"/>
      <c r="C27" s="15"/>
      <c r="D27" s="16"/>
      <c r="E27" s="17"/>
      <c r="F27" s="17"/>
      <c r="G27" s="17"/>
      <c r="H27" s="17"/>
    </row>
    <row r="28" spans="1:8" s="9" customFormat="1" ht="60" customHeight="1" thickBot="1" x14ac:dyDescent="0.3">
      <c r="A28" s="56" t="s">
        <v>18</v>
      </c>
      <c r="B28" s="99" t="s">
        <v>19</v>
      </c>
      <c r="C28" s="57" t="s">
        <v>20</v>
      </c>
      <c r="D28" s="75" t="s">
        <v>35</v>
      </c>
      <c r="E28" s="59" t="s">
        <v>9</v>
      </c>
      <c r="F28" s="59" t="s">
        <v>10</v>
      </c>
      <c r="G28" s="60" t="s">
        <v>7</v>
      </c>
      <c r="H28" s="61" t="s">
        <v>8</v>
      </c>
    </row>
    <row r="29" spans="1:8" s="9" customFormat="1" ht="15" customHeight="1" x14ac:dyDescent="0.25">
      <c r="A29" s="69" t="s">
        <v>0</v>
      </c>
      <c r="B29" s="103">
        <v>1</v>
      </c>
      <c r="C29" s="70" t="s">
        <v>39</v>
      </c>
      <c r="D29" s="71" t="s">
        <v>62</v>
      </c>
      <c r="E29" s="72"/>
      <c r="F29" s="41"/>
      <c r="G29" s="73" t="s">
        <v>17</v>
      </c>
      <c r="H29" s="74" t="e">
        <f t="shared" ref="H29:H42" si="6">B29*G29</f>
        <v>#VALUE!</v>
      </c>
    </row>
    <row r="30" spans="1:8" s="9" customFormat="1" ht="15.75" x14ac:dyDescent="0.25">
      <c r="A30" s="49" t="s">
        <v>1</v>
      </c>
      <c r="B30" s="104">
        <v>3</v>
      </c>
      <c r="C30" s="36" t="s">
        <v>39</v>
      </c>
      <c r="D30" s="62" t="s">
        <v>63</v>
      </c>
      <c r="E30" s="12"/>
      <c r="F30" s="13"/>
      <c r="G30" s="2" t="s">
        <v>17</v>
      </c>
      <c r="H30" s="50" t="e">
        <f t="shared" si="6"/>
        <v>#VALUE!</v>
      </c>
    </row>
    <row r="31" spans="1:8" s="9" customFormat="1" ht="15" customHeight="1" x14ac:dyDescent="0.25">
      <c r="A31" s="49" t="s">
        <v>2</v>
      </c>
      <c r="B31" s="105">
        <v>1</v>
      </c>
      <c r="C31" s="37" t="s">
        <v>39</v>
      </c>
      <c r="D31" s="63" t="s">
        <v>64</v>
      </c>
      <c r="E31" s="12"/>
      <c r="F31" s="13"/>
      <c r="G31" s="2" t="s">
        <v>17</v>
      </c>
      <c r="H31" s="50" t="e">
        <f t="shared" si="6"/>
        <v>#VALUE!</v>
      </c>
    </row>
    <row r="32" spans="1:8" s="9" customFormat="1" ht="15" customHeight="1" x14ac:dyDescent="0.25">
      <c r="A32" s="49" t="s">
        <v>3</v>
      </c>
      <c r="B32" s="105">
        <v>1</v>
      </c>
      <c r="C32" s="37" t="s">
        <v>39</v>
      </c>
      <c r="D32" s="63" t="s">
        <v>65</v>
      </c>
      <c r="E32" s="12"/>
      <c r="F32" s="13"/>
      <c r="G32" s="2" t="s">
        <v>17</v>
      </c>
      <c r="H32" s="50" t="e">
        <f t="shared" si="6"/>
        <v>#VALUE!</v>
      </c>
    </row>
    <row r="33" spans="1:8" s="9" customFormat="1" ht="32.25" x14ac:dyDescent="0.25">
      <c r="A33" s="49" t="s">
        <v>4</v>
      </c>
      <c r="B33" s="105">
        <v>1</v>
      </c>
      <c r="C33" s="37" t="s">
        <v>39</v>
      </c>
      <c r="D33" s="64" t="s">
        <v>74</v>
      </c>
      <c r="E33" s="12"/>
      <c r="F33" s="13"/>
      <c r="G33" s="2" t="s">
        <v>17</v>
      </c>
      <c r="H33" s="50" t="e">
        <f t="shared" si="6"/>
        <v>#VALUE!</v>
      </c>
    </row>
    <row r="34" spans="1:8" s="9" customFormat="1" ht="15" customHeight="1" x14ac:dyDescent="0.25">
      <c r="A34" s="49" t="s">
        <v>5</v>
      </c>
      <c r="B34" s="105">
        <v>2</v>
      </c>
      <c r="C34" s="37" t="s">
        <v>39</v>
      </c>
      <c r="D34" s="63" t="s">
        <v>66</v>
      </c>
      <c r="E34" s="12"/>
      <c r="F34" s="13"/>
      <c r="G34" s="2" t="s">
        <v>17</v>
      </c>
      <c r="H34" s="50" t="e">
        <f t="shared" si="6"/>
        <v>#VALUE!</v>
      </c>
    </row>
    <row r="35" spans="1:8" ht="30" x14ac:dyDescent="0.25">
      <c r="A35" s="49" t="s">
        <v>21</v>
      </c>
      <c r="B35" s="105">
        <v>1</v>
      </c>
      <c r="C35" s="37" t="s">
        <v>39</v>
      </c>
      <c r="D35" s="64" t="s">
        <v>67</v>
      </c>
      <c r="E35" s="12"/>
      <c r="F35" s="13"/>
      <c r="G35" s="2" t="s">
        <v>17</v>
      </c>
      <c r="H35" s="50" t="e">
        <f t="shared" si="6"/>
        <v>#VALUE!</v>
      </c>
    </row>
    <row r="36" spans="1:8" ht="30" x14ac:dyDescent="0.25">
      <c r="A36" s="49" t="s">
        <v>22</v>
      </c>
      <c r="B36" s="105">
        <v>1</v>
      </c>
      <c r="C36" s="37" t="s">
        <v>39</v>
      </c>
      <c r="D36" s="64" t="s">
        <v>68</v>
      </c>
      <c r="E36" s="12"/>
      <c r="F36" s="13"/>
      <c r="G36" s="2" t="s">
        <v>17</v>
      </c>
      <c r="H36" s="50" t="e">
        <f t="shared" si="6"/>
        <v>#VALUE!</v>
      </c>
    </row>
    <row r="37" spans="1:8" x14ac:dyDescent="0.25">
      <c r="A37" s="49" t="s">
        <v>23</v>
      </c>
      <c r="B37" s="105">
        <v>1</v>
      </c>
      <c r="C37" s="37" t="s">
        <v>39</v>
      </c>
      <c r="D37" s="64" t="s">
        <v>69</v>
      </c>
      <c r="E37" s="12"/>
      <c r="F37" s="13"/>
      <c r="G37" s="2" t="s">
        <v>17</v>
      </c>
      <c r="H37" s="50" t="e">
        <f t="shared" si="6"/>
        <v>#VALUE!</v>
      </c>
    </row>
    <row r="38" spans="1:8" x14ac:dyDescent="0.25">
      <c r="A38" s="49" t="s">
        <v>24</v>
      </c>
      <c r="B38" s="104">
        <v>1</v>
      </c>
      <c r="C38" s="37" t="s">
        <v>39</v>
      </c>
      <c r="D38" s="38" t="s">
        <v>70</v>
      </c>
      <c r="E38" s="12"/>
      <c r="F38" s="13"/>
      <c r="G38" s="2" t="s">
        <v>17</v>
      </c>
      <c r="H38" s="50" t="e">
        <f t="shared" si="6"/>
        <v>#VALUE!</v>
      </c>
    </row>
    <row r="39" spans="1:8" x14ac:dyDescent="0.25">
      <c r="A39" s="49" t="s">
        <v>25</v>
      </c>
      <c r="B39" s="104">
        <v>1</v>
      </c>
      <c r="C39" s="37" t="s">
        <v>39</v>
      </c>
      <c r="D39" s="38" t="s">
        <v>71</v>
      </c>
      <c r="E39" s="12"/>
      <c r="F39" s="13"/>
      <c r="G39" s="2" t="s">
        <v>17</v>
      </c>
      <c r="H39" s="50" t="e">
        <f t="shared" si="6"/>
        <v>#VALUE!</v>
      </c>
    </row>
    <row r="40" spans="1:8" ht="30" x14ac:dyDescent="0.25">
      <c r="A40" s="49" t="s">
        <v>26</v>
      </c>
      <c r="B40" s="104">
        <v>1</v>
      </c>
      <c r="C40" s="37" t="s">
        <v>39</v>
      </c>
      <c r="D40" s="39" t="s">
        <v>75</v>
      </c>
      <c r="E40" s="12"/>
      <c r="F40" s="13"/>
      <c r="G40" s="2" t="s">
        <v>17</v>
      </c>
      <c r="H40" s="50" t="e">
        <f t="shared" si="6"/>
        <v>#VALUE!</v>
      </c>
    </row>
    <row r="41" spans="1:8" x14ac:dyDescent="0.25">
      <c r="A41" s="49" t="s">
        <v>27</v>
      </c>
      <c r="B41" s="104">
        <v>1</v>
      </c>
      <c r="C41" s="37" t="s">
        <v>39</v>
      </c>
      <c r="D41" s="40" t="s">
        <v>72</v>
      </c>
      <c r="E41" s="12"/>
      <c r="F41" s="13"/>
      <c r="G41" s="2" t="s">
        <v>17</v>
      </c>
      <c r="H41" s="50" t="e">
        <f t="shared" si="6"/>
        <v>#VALUE!</v>
      </c>
    </row>
    <row r="42" spans="1:8" ht="30.75" thickBot="1" x14ac:dyDescent="0.3">
      <c r="A42" s="65" t="s">
        <v>28</v>
      </c>
      <c r="B42" s="106">
        <v>1</v>
      </c>
      <c r="C42" s="66" t="s">
        <v>39</v>
      </c>
      <c r="D42" s="67" t="s">
        <v>76</v>
      </c>
      <c r="E42" s="22"/>
      <c r="F42" s="23"/>
      <c r="G42" s="29" t="s">
        <v>17</v>
      </c>
      <c r="H42" s="68" t="e">
        <f t="shared" si="6"/>
        <v>#VALUE!</v>
      </c>
    </row>
    <row r="43" spans="1:8" ht="19.5" thickBot="1" x14ac:dyDescent="0.3">
      <c r="A43" s="93"/>
      <c r="B43" s="101"/>
      <c r="C43" s="94"/>
      <c r="D43" s="97" t="s">
        <v>79</v>
      </c>
      <c r="E43" s="42">
        <f>SUM(F29:F42)</f>
        <v>0</v>
      </c>
      <c r="F43" s="42"/>
      <c r="G43" s="90" t="e">
        <f>SUM(H29:H42)</f>
        <v>#VALUE!</v>
      </c>
      <c r="H43" s="91"/>
    </row>
    <row r="44" spans="1:8" ht="19.5" thickBot="1" x14ac:dyDescent="0.3">
      <c r="A44" s="14"/>
      <c r="B44" s="102"/>
      <c r="C44" s="15"/>
      <c r="D44" s="16"/>
      <c r="E44" s="17"/>
      <c r="F44" s="17"/>
      <c r="G44" s="17"/>
      <c r="H44" s="17"/>
    </row>
    <row r="45" spans="1:8" s="9" customFormat="1" ht="60" customHeight="1" thickBot="1" x14ac:dyDescent="0.3">
      <c r="A45" s="56" t="s">
        <v>18</v>
      </c>
      <c r="B45" s="99" t="s">
        <v>19</v>
      </c>
      <c r="C45" s="57" t="s">
        <v>20</v>
      </c>
      <c r="D45" s="80" t="s">
        <v>38</v>
      </c>
      <c r="E45" s="59" t="s">
        <v>9</v>
      </c>
      <c r="F45" s="59" t="s">
        <v>10</v>
      </c>
      <c r="G45" s="60" t="s">
        <v>7</v>
      </c>
      <c r="H45" s="61" t="s">
        <v>8</v>
      </c>
    </row>
    <row r="46" spans="1:8" s="9" customFormat="1" ht="15" customHeight="1" x14ac:dyDescent="0.25">
      <c r="A46" s="69" t="s">
        <v>0</v>
      </c>
      <c r="B46" s="107">
        <v>5</v>
      </c>
      <c r="C46" s="86" t="s">
        <v>59</v>
      </c>
      <c r="D46" s="87" t="s">
        <v>60</v>
      </c>
      <c r="E46" s="78">
        <v>152.52000000000001</v>
      </c>
      <c r="F46" s="79">
        <f>SUM(E46*B46)</f>
        <v>762.6</v>
      </c>
      <c r="G46" s="73" t="s">
        <v>17</v>
      </c>
      <c r="H46" s="74" t="e">
        <f t="shared" ref="H46:H47" si="7">B46*G46</f>
        <v>#VALUE!</v>
      </c>
    </row>
    <row r="47" spans="1:8" s="9" customFormat="1" ht="16.5" thickBot="1" x14ac:dyDescent="0.3">
      <c r="A47" s="65" t="s">
        <v>1</v>
      </c>
      <c r="B47" s="108">
        <v>40</v>
      </c>
      <c r="C47" s="88" t="s">
        <v>59</v>
      </c>
      <c r="D47" s="89" t="s">
        <v>61</v>
      </c>
      <c r="E47" s="76">
        <v>3.61</v>
      </c>
      <c r="F47" s="77">
        <f t="shared" ref="F47" si="8">SUM(E47*B47)</f>
        <v>144.4</v>
      </c>
      <c r="G47" s="29" t="s">
        <v>17</v>
      </c>
      <c r="H47" s="68" t="e">
        <f t="shared" si="7"/>
        <v>#VALUE!</v>
      </c>
    </row>
    <row r="48" spans="1:8" ht="19.5" thickBot="1" x14ac:dyDescent="0.3">
      <c r="A48" s="93"/>
      <c r="B48" s="101"/>
      <c r="C48" s="94"/>
      <c r="D48" s="96" t="s">
        <v>77</v>
      </c>
      <c r="E48" s="92">
        <f>SUM(F46:F47)</f>
        <v>907</v>
      </c>
      <c r="F48" s="42"/>
      <c r="G48" s="90" t="e">
        <f>SUM(H46:H47)</f>
        <v>#VALUE!</v>
      </c>
      <c r="H48" s="91"/>
    </row>
    <row r="49" spans="1:8" ht="19.5" thickBot="1" x14ac:dyDescent="0.3">
      <c r="A49" s="93"/>
      <c r="B49" s="101"/>
      <c r="C49" s="94"/>
      <c r="D49" s="95" t="s">
        <v>11</v>
      </c>
      <c r="E49" s="92"/>
      <c r="F49" s="42"/>
      <c r="G49" s="42" t="e">
        <f>G26+G43+G48</f>
        <v>#VALUE!</v>
      </c>
      <c r="H49" s="43"/>
    </row>
    <row r="50" spans="1:8" ht="18.75" x14ac:dyDescent="0.25">
      <c r="A50" s="82"/>
      <c r="B50" s="109"/>
      <c r="C50" s="83"/>
      <c r="D50" s="84"/>
      <c r="E50" s="85"/>
      <c r="F50" s="85"/>
      <c r="G50" s="85"/>
      <c r="H50" s="85"/>
    </row>
    <row r="51" spans="1:8" x14ac:dyDescent="0.25">
      <c r="A51" s="81" t="s">
        <v>33</v>
      </c>
      <c r="B51" s="81"/>
      <c r="C51" s="81"/>
      <c r="D51" s="81"/>
      <c r="E51" s="81"/>
      <c r="F51" s="81"/>
      <c r="G51" s="81"/>
      <c r="H51" s="81"/>
    </row>
    <row r="52" spans="1:8" x14ac:dyDescent="0.25">
      <c r="A52" s="5"/>
    </row>
    <row r="53" spans="1:8" x14ac:dyDescent="0.25">
      <c r="A53" s="7" t="s">
        <v>6</v>
      </c>
      <c r="B53" s="28" t="s">
        <v>14</v>
      </c>
      <c r="C53" s="28"/>
      <c r="D53" s="28"/>
      <c r="G53" s="8" t="s">
        <v>13</v>
      </c>
    </row>
    <row r="57" spans="1:8" ht="15" customHeight="1" x14ac:dyDescent="0.25"/>
    <row r="60" spans="1:8" x14ac:dyDescent="0.25">
      <c r="D60" s="26" t="s">
        <v>12</v>
      </c>
      <c r="E60" s="26"/>
      <c r="F60" s="26"/>
      <c r="G60" s="26"/>
      <c r="H60" s="26"/>
    </row>
    <row r="61" spans="1:8" x14ac:dyDescent="0.25">
      <c r="D61" s="25" t="s">
        <v>15</v>
      </c>
      <c r="E61" s="25"/>
      <c r="F61" s="25"/>
      <c r="G61" s="25"/>
      <c r="H61" s="25"/>
    </row>
    <row r="62" spans="1:8" x14ac:dyDescent="0.25">
      <c r="D62" s="25" t="s">
        <v>16</v>
      </c>
      <c r="E62" s="25"/>
      <c r="F62" s="25"/>
      <c r="G62" s="25"/>
      <c r="H62" s="25"/>
    </row>
    <row r="1041383" spans="1:8" x14ac:dyDescent="0.25">
      <c r="A1041383" s="1"/>
      <c r="C1041383" s="1"/>
      <c r="E1041383" s="1"/>
      <c r="F1041383" s="6">
        <f>SUM(F2:F1041382)</f>
        <v>22449</v>
      </c>
      <c r="G1041383" s="1"/>
      <c r="H1041383" s="1"/>
    </row>
  </sheetData>
  <sheetProtection selectLockedCells="1"/>
  <mergeCells count="15">
    <mergeCell ref="A2:H2"/>
    <mergeCell ref="A3:H3"/>
    <mergeCell ref="B53:D53"/>
    <mergeCell ref="A51:H51"/>
    <mergeCell ref="E48:F48"/>
    <mergeCell ref="G48:H48"/>
    <mergeCell ref="E43:F43"/>
    <mergeCell ref="E49:F49"/>
    <mergeCell ref="G49:H49"/>
    <mergeCell ref="G43:H43"/>
    <mergeCell ref="D62:H62"/>
    <mergeCell ref="D60:H60"/>
    <mergeCell ref="D61:H61"/>
    <mergeCell ref="E26:F26"/>
    <mergeCell ref="G26:H26"/>
  </mergeCells>
  <phoneticPr fontId="6" type="noConversion"/>
  <printOptions horizontalCentered="1"/>
  <pageMargins left="0.23622047244094491" right="0.23622047244094491" top="0.43307086614173229" bottom="0.43307086614173229" header="0" footer="0"/>
  <pageSetup paperSize="9" scale="66"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15E6B7B-79ED-4453-B37E-BFA212865FD3}">
  <dimension ref="A1"/>
  <sheetViews>
    <sheetView topLeftCell="A61" workbookViewId="0">
      <selection activeCell="B62" sqref="B62:I98"/>
    </sheetView>
  </sheetViews>
  <sheetFormatPr defaultRowHeight="15" x14ac:dyDescent="0.25"/>
  <cols>
    <col min="1" max="16384" width="9.140625" style="32"/>
  </cols>
  <sheetData/>
  <pageMargins left="0.7" right="0.7" top="0.78740157499999996" bottom="0.78740157499999996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EDFEC9B-225B-4163-B856-76F5252F49E0}">
  <dimension ref="A1"/>
  <sheetViews>
    <sheetView workbookViewId="0"/>
  </sheetViews>
  <sheetFormatPr defaultRowHeight="15" x14ac:dyDescent="0.25"/>
  <cols>
    <col min="1" max="16384" width="9.140625" style="32"/>
  </cols>
  <sheetData/>
  <pageMargins left="0.7" right="0.7" top="0.78740157499999996" bottom="0.78740157499999996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Listy</vt:lpstr>
      </vt:variant>
      <vt:variant>
        <vt:i4>3</vt:i4>
      </vt:variant>
      <vt:variant>
        <vt:lpstr>Pojmenované oblasti</vt:lpstr>
      </vt:variant>
      <vt:variant>
        <vt:i4>1</vt:i4>
      </vt:variant>
    </vt:vector>
  </HeadingPairs>
  <TitlesOfParts>
    <vt:vector size="4" baseType="lpstr">
      <vt:lpstr>instalatersky</vt:lpstr>
      <vt:lpstr>příloha č.2</vt:lpstr>
      <vt:lpstr>příloha č.3</vt:lpstr>
      <vt:lpstr>instalatersky!Oblast_tisku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2006-09-16T00:00:00Z</dcterms:created>
  <dcterms:modified xsi:type="dcterms:W3CDTF">2020-03-10T08:19:02Z</dcterms:modified>
</cp:coreProperties>
</file>