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67" documentId="13_ncr:1_{B7700794-1B9D-44D7-9317-FB838057D51A}" xr6:coauthVersionLast="46" xr6:coauthVersionMax="46" xr10:uidLastSave="{A01C6F82-EB15-430A-8500-244751EE8599}"/>
  <bookViews>
    <workbookView xWindow="-110" yWindow="-110" windowWidth="38620" windowHeight="21220" xr2:uid="{00000000-000D-0000-FFFF-FFFF00000000}"/>
  </bookViews>
  <sheets>
    <sheet name="instalatersky" sheetId="2" r:id="rId1"/>
  </sheets>
  <definedNames>
    <definedName name="_xlnm.Print_Area" localSheetId="0">instalatersky!$A$2:$H$63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21" i="2" l="1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5" i="2" l="1"/>
  <c r="H44" i="2"/>
  <c r="H43" i="2"/>
  <c r="H42" i="2"/>
  <c r="H47" i="2"/>
  <c r="H46" i="2"/>
  <c r="H41" i="2" l="1"/>
  <c r="G48" i="2" s="1"/>
  <c r="E48" i="2"/>
  <c r="H20" i="2"/>
  <c r="H19" i="2"/>
  <c r="G38" i="2" s="1"/>
  <c r="E38" i="2"/>
  <c r="E16" i="2" l="1"/>
  <c r="H15" i="2"/>
  <c r="H14" i="2"/>
  <c r="H13" i="2" l="1"/>
  <c r="H12" i="2" l="1"/>
  <c r="H8" i="2"/>
  <c r="H7" i="2"/>
  <c r="H6" i="2" l="1"/>
  <c r="G16" i="2" s="1"/>
  <c r="G49" i="2" s="1"/>
  <c r="F1041383" i="2" l="1"/>
</calcChain>
</file>

<file path=xl/sharedStrings.xml><?xml version="1.0" encoding="utf-8"?>
<sst xmlns="http://schemas.openxmlformats.org/spreadsheetml/2006/main" count="162" uniqueCount="69">
  <si>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</si>
  <si>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</si>
  <si>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</si>
  <si>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</si>
  <si>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</si>
  <si>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</si>
  <si>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</si>
  <si>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</si>
  <si>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</si>
  <si>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</si>
  <si>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</si>
  <si>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</si>
  <si>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</si>
  <si>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</si>
  <si>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</si>
  <si>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</si>
  <si>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</si>
  <si>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</si>
  <si>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</si>
  <si>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</si>
  <si>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</si>
  <si>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</si>
  <si>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</si>
  <si>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</si>
  <si>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</si>
  <si>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</si>
  <si>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</si>
  <si>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</si>
  <si>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</si>
  <si>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Mezisoučet za sklad elektro:</t>
  </si>
  <si>
    <t>Příloha č. 1 - Specifikace předmětu koupě / veřejné zakázky</t>
  </si>
  <si>
    <t>Kloubový držák sprchy kónický ABS CHROM GU 009906</t>
  </si>
  <si>
    <t>Vršek typ T12 3/8 s těsněním</t>
  </si>
  <si>
    <t>Kryt vršku barva černá T5 1/2</t>
  </si>
  <si>
    <t xml:space="preserve">Páska PVC instalační anticor typ 422 0,15mmx38mmx33m ke spojování a utěsňování kovových a umělohmotných potrubí samolepící a voděodolná, barva šedá </t>
  </si>
  <si>
    <t xml:space="preserve">Sada těsnění typ ST 55091 pro stojánkové baterie </t>
  </si>
  <si>
    <t>T kus pozink 1/2</t>
  </si>
  <si>
    <t xml:space="preserve">Koleno odpadu 90/110 FLEXI WC </t>
  </si>
  <si>
    <t>Dvoucestný regulační ventil Siemens VVF 53.40-25 DN 40, PN 25</t>
  </si>
  <si>
    <t>Dvoucestný regulační ventil Siemens VVF 53.15-4 DN 15, PN 25</t>
  </si>
  <si>
    <t>Dvoucestný regulační ventil Siemens VVF 53.40-16 DN 40, PN 25</t>
  </si>
  <si>
    <t>Přírubové těsnění PN 16-40, DN15, bezazbestové</t>
  </si>
  <si>
    <t>Přírubové těsnění PN 16-40, DN40, bezazbestové</t>
  </si>
  <si>
    <t>Wilo Star-Z 25/6 180 EM 4047573</t>
  </si>
  <si>
    <r>
      <t xml:space="preserve">Servopohon SIEMENS </t>
    </r>
    <r>
      <rPr>
        <b/>
        <sz val="11"/>
        <color theme="1"/>
        <rFont val="Calibri"/>
        <family val="2"/>
        <charset val="238"/>
        <scheme val="minor"/>
      </rPr>
      <t>SAS61.03</t>
    </r>
    <r>
      <rPr>
        <sz val="11"/>
        <color theme="1"/>
        <rFont val="Calibri"/>
        <family val="2"/>
        <scheme val="minor"/>
      </rPr>
      <t xml:space="preserve"> 24V AC/DC, 0-10V/4-20mA, 30s, možnost ručního ovládání </t>
    </r>
  </si>
  <si>
    <t>Čerpadlo DAB.EVOPLUS B 40/250.40 M, 60150950</t>
  </si>
  <si>
    <r>
      <t xml:space="preserve">Čerpadlo </t>
    </r>
    <r>
      <rPr>
        <b/>
        <sz val="11"/>
        <color theme="1"/>
        <rFont val="Calibri"/>
        <family val="2"/>
        <charset val="238"/>
        <scheme val="minor"/>
      </rPr>
      <t>Wilo Yonos MAXO 50/0,5-9</t>
    </r>
    <r>
      <rPr>
        <sz val="11"/>
        <color theme="1"/>
        <rFont val="Calibri"/>
        <family val="2"/>
        <scheme val="minor"/>
      </rPr>
      <t xml:space="preserve"> 2120650</t>
    </r>
  </si>
  <si>
    <t>STANLEY 0-68-010 vícebitový ráčnový šroubovák +10 bitů</t>
  </si>
  <si>
    <t>lištový kartáč s plastovou rukojetí - ocel</t>
  </si>
  <si>
    <t>řezačka podložek s 1 nožem 28-200mm vykružovač- vyřezávač těsnění,řezák těsnění ,vykružovač těsnění do 200mm</t>
  </si>
  <si>
    <t>l</t>
  </si>
  <si>
    <t>základová barva na kov - červená, plechovka max. velikosti 0,5 l</t>
  </si>
  <si>
    <r>
      <t xml:space="preserve">Viega CU přechod </t>
    </r>
    <r>
      <rPr>
        <b/>
        <sz val="12"/>
        <color theme="1"/>
        <rFont val="Calibri"/>
        <family val="2"/>
        <charset val="238"/>
        <scheme val="minor"/>
      </rPr>
      <t>vnitřní</t>
    </r>
    <r>
      <rPr>
        <sz val="12"/>
        <color theme="1"/>
        <rFont val="Calibri"/>
        <family val="2"/>
        <charset val="238"/>
        <scheme val="minor"/>
      </rPr>
      <t xml:space="preserve"> závit 2211 lisovací  přípoj 15 x 1/2"</t>
    </r>
  </si>
  <si>
    <r>
      <t>Viega Profipress - koleno DN 18 /90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č.1</t>
    </r>
  </si>
  <si>
    <t>koleno mosaz 1/2" č.1</t>
  </si>
  <si>
    <t>T-kus mosaz vniřní závit 1/2"</t>
  </si>
  <si>
    <t>panceřová hadička F 3/8"xF 1/2"x 80cm</t>
  </si>
  <si>
    <r>
      <t xml:space="preserve">Termický anemometr </t>
    </r>
    <r>
      <rPr>
        <b/>
        <sz val="11"/>
        <color theme="1"/>
        <rFont val="Calibri"/>
        <family val="2"/>
        <charset val="238"/>
        <scheme val="minor"/>
      </rPr>
      <t xml:space="preserve">testo 405i </t>
    </r>
    <r>
      <rPr>
        <sz val="11"/>
        <color theme="1"/>
        <rFont val="Calibri"/>
        <family val="2"/>
        <scheme val="minor"/>
      </rPr>
      <t xml:space="preserve">(obj.č. </t>
    </r>
    <r>
      <rPr>
        <b/>
        <sz val="11"/>
        <color theme="1"/>
        <rFont val="Calibri"/>
        <family val="2"/>
        <charset val="238"/>
        <scheme val="minor"/>
      </rPr>
      <t>0560 1405</t>
    </r>
    <r>
      <rPr>
        <sz val="11"/>
        <color theme="1"/>
        <rFont val="Calibri"/>
        <family val="2"/>
        <scheme val="minor"/>
      </rPr>
      <t>, ovládaný přes smartphone)</t>
    </r>
  </si>
  <si>
    <t xml:space="preserve">Perlátor vnitřní </t>
  </si>
  <si>
    <t>Perlátor vnější</t>
  </si>
  <si>
    <t>Baterie Metalia 55091.0.stojánková</t>
  </si>
  <si>
    <t>Třmen DSK 2"</t>
  </si>
  <si>
    <t>Třmen DSK 2,5"</t>
  </si>
  <si>
    <t>Koleno PPR 20/90</t>
  </si>
  <si>
    <t>KolenoHT 50/87</t>
  </si>
  <si>
    <t>Splachovačka T2454 (na provázek)</t>
  </si>
  <si>
    <t>Plovákový ventil T-2443(Slovplast)</t>
  </si>
  <si>
    <t>Sifon umyvad.s výpustí A 41 R  AlcaPlast</t>
  </si>
  <si>
    <t>Dodávka instalatérského materiálu 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</si>
</sst>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center" vertical="top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2" fontId="5" fillId="0" borderId="8" xfId="0" applyNumberFormat="1" applyFont="1" applyFill="1" applyBorder="1" applyAlignment="1" applyProtection="1">
      <alignment horizontal="right" vertical="center"/>
    </xf>
    <xf numFmtId="165" fontId="5" fillId="3" borderId="4" xfId="0" applyNumberFormat="1" applyFont="1" applyFill="1" applyBorder="1" applyAlignment="1" applyProtection="1">
      <alignment vertical="center" wrapText="1"/>
      <protection locked="0"/>
    </xf>
    <xf numFmtId="164" fontId="4" fillId="0" borderId="13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4" borderId="11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9" xfId="0" applyBorder="1" applyAlignment="1">
      <alignment wrapText="1"/>
    </xf>
    <xf numFmtId="4" fontId="20" fillId="0" borderId="4" xfId="0" applyNumberFormat="1" applyFont="1" applyFill="1" applyBorder="1"/>
    <xf numFmtId="4" fontId="21" fillId="0" borderId="4" xfId="0" applyNumberFormat="1" applyFont="1" applyBorder="1"/>
    <xf numFmtId="4" fontId="20" fillId="0" borderId="1" xfId="0" applyNumberFormat="1" applyFont="1" applyFill="1" applyBorder="1"/>
    <xf numFmtId="4" fontId="21" fillId="0" borderId="1" xfId="0" applyNumberFormat="1" applyFont="1" applyBorder="1"/>
    <xf numFmtId="165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4" xfId="0" applyNumberFormat="1" applyFont="1" applyBorder="1" applyAlignment="1" applyProtection="1">
      <alignment horizontal="center" vertical="top"/>
    </xf>
    <xf numFmtId="164" fontId="22" fillId="2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13" xfId="0" applyNumberFormat="1" applyFont="1" applyBorder="1" applyAlignment="1">
      <alignment horizontal="right" vertical="center"/>
    </xf>
    <xf numFmtId="165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Border="1" applyAlignment="1" applyProtection="1">
      <alignment horizontal="center" vertical="top"/>
    </xf>
    <xf numFmtId="164" fontId="22" fillId="2" borderId="1" xfId="0" applyNumberFormat="1" applyFont="1" applyFill="1" applyBorder="1" applyAlignment="1" applyProtection="1">
      <alignment horizontal="right" vertical="center"/>
      <protection locked="0"/>
    </xf>
    <xf numFmtId="164" fontId="23" fillId="0" borderId="14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6" xfId="0" applyNumberFormat="1" applyFont="1" applyFill="1" applyBorder="1" applyAlignment="1" applyProtection="1">
      <alignment horizontal="right" vertical="center"/>
    </xf>
    <xf numFmtId="164" fontId="10" fillId="0" borderId="12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5" fillId="0" borderId="8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>
      <alignment horizontal="center"/>
    </xf>
    <xf numFmtId="0" fontId="0" fillId="0" borderId="4" xfId="0" applyBorder="1"/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25" fillId="0" borderId="1" xfId="0" applyFont="1" applyBorder="1"/>
    <xf numFmtId="0" fontId="26" fillId="0" borderId="1" xfId="0" applyFont="1" applyBorder="1"/>
    <xf numFmtId="0" fontId="26" fillId="0" borderId="1" xfId="0" applyFont="1" applyBorder="1" applyAlignment="1">
      <alignment vertical="center" wrapText="1"/>
    </xf>
    <xf numFmtId="0" fontId="16" fillId="0" borderId="1" xfId="0" applyFont="1" applyBorder="1"/>
    <xf numFmtId="1" fontId="5" fillId="0" borderId="17" xfId="0" applyNumberFormat="1" applyFont="1" applyFill="1" applyBorder="1" applyAlignment="1" applyProtection="1">
      <alignment horizontal="right" vertical="center"/>
    </xf>
    <xf numFmtId="0" fontId="16" fillId="0" borderId="3" xfId="0" applyFont="1" applyBorder="1" applyAlignment="1">
      <alignment horizontal="center"/>
    </xf>
    <xf numFmtId="0" fontId="0" fillId="0" borderId="3" xfId="0" applyBorder="1"/>
    <xf numFmtId="165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3" xfId="0" applyNumberFormat="1" applyFont="1" applyBorder="1" applyAlignment="1" applyProtection="1">
      <alignment horizontal="center" vertical="top"/>
    </xf>
    <xf numFmtId="164" fontId="22" fillId="2" borderId="3" xfId="0" applyNumberFormat="1" applyFont="1" applyFill="1" applyBorder="1" applyAlignment="1" applyProtection="1">
      <alignment horizontal="right" vertical="center"/>
      <protection locked="0"/>
    </xf>
    <xf numFmtId="164" fontId="23" fillId="0" borderId="15" xfId="0" applyNumberFormat="1" applyFont="1" applyBorder="1" applyAlignment="1">
      <alignment horizontal="right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83"/>
  <sheetViews>
    <sheetView tabSelected="1" zoomScale="70" zoomScaleNormal="70" workbookViewId="0">
      <selection activeCell="D45" sqref="D45"/>
    </sheetView>
  </sheetViews>
  <sheetFormatPr defaultColWidth="9.1796875" defaultRowHeight="14.5" x14ac:dyDescent="0.35"/>
  <cols>
    <col min="1" max="1" width="5.26953125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15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71" t="s">
        <v>30</v>
      </c>
      <c r="B2" s="71"/>
      <c r="C2" s="71"/>
      <c r="D2" s="71"/>
      <c r="E2" s="71"/>
      <c r="F2" s="71"/>
      <c r="G2" s="71"/>
      <c r="H2" s="71"/>
    </row>
    <row r="3" spans="1:8" s="3" customFormat="1" ht="18.5" x14ac:dyDescent="0.35">
      <c r="A3" s="72" t="s">
        <v>68</v>
      </c>
      <c r="B3" s="71"/>
      <c r="C3" s="71"/>
      <c r="D3" s="71"/>
      <c r="E3" s="71"/>
      <c r="F3" s="71"/>
      <c r="G3" s="71"/>
      <c r="H3" s="71"/>
    </row>
    <row r="4" spans="1:8" s="3" customFormat="1" ht="19" thickBot="1" x14ac:dyDescent="0.4">
      <c r="A4" s="17"/>
      <c r="B4" s="41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2" t="s">
        <v>19</v>
      </c>
      <c r="C5" s="25" t="s">
        <v>20</v>
      </c>
      <c r="D5" s="26" t="s">
        <v>23</v>
      </c>
      <c r="E5" s="27" t="s">
        <v>9</v>
      </c>
      <c r="F5" s="27" t="s">
        <v>10</v>
      </c>
      <c r="G5" s="28" t="s">
        <v>7</v>
      </c>
      <c r="H5" s="29" t="s">
        <v>8</v>
      </c>
    </row>
    <row r="6" spans="1:8" s="9" customFormat="1" ht="15" customHeight="1" x14ac:dyDescent="0.35">
      <c r="A6" s="19" t="s">
        <v>0</v>
      </c>
      <c r="B6" s="60">
        <v>20</v>
      </c>
      <c r="C6" s="60" t="s">
        <v>26</v>
      </c>
      <c r="D6" s="46" t="s">
        <v>58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61">
        <v>10</v>
      </c>
      <c r="C7" s="61" t="s">
        <v>26</v>
      </c>
      <c r="D7" s="62" t="s">
        <v>59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61">
        <v>10</v>
      </c>
      <c r="C8" s="61" t="s">
        <v>26</v>
      </c>
      <c r="D8" s="63" t="s">
        <v>60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61">
        <v>2</v>
      </c>
      <c r="C9" s="61" t="s">
        <v>26</v>
      </c>
      <c r="D9" s="63" t="s">
        <v>61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61">
        <v>2</v>
      </c>
      <c r="C10" s="61" t="s">
        <v>26</v>
      </c>
      <c r="D10" s="63" t="s">
        <v>62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61">
        <v>50</v>
      </c>
      <c r="C11" s="61" t="s">
        <v>26</v>
      </c>
      <c r="D11" s="63" t="s">
        <v>63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3</v>
      </c>
      <c r="B12" s="61">
        <v>10</v>
      </c>
      <c r="C12" s="61" t="s">
        <v>26</v>
      </c>
      <c r="D12" s="63" t="s">
        <v>64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4</v>
      </c>
      <c r="B13" s="61">
        <v>2</v>
      </c>
      <c r="C13" s="61" t="s">
        <v>26</v>
      </c>
      <c r="D13" s="63" t="s">
        <v>65</v>
      </c>
      <c r="E13" s="18"/>
      <c r="F13" s="10"/>
      <c r="G13" s="2" t="s">
        <v>17</v>
      </c>
      <c r="H13" s="23" t="e">
        <f t="shared" ref="H13:H15" si="3">B13*G13</f>
        <v>#VALUE!</v>
      </c>
    </row>
    <row r="14" spans="1:8" s="9" customFormat="1" ht="15" customHeight="1" x14ac:dyDescent="0.35">
      <c r="A14" s="22" t="s">
        <v>5</v>
      </c>
      <c r="B14" s="61">
        <v>20</v>
      </c>
      <c r="C14" s="61" t="s">
        <v>26</v>
      </c>
      <c r="D14" s="63" t="s">
        <v>66</v>
      </c>
      <c r="E14" s="18"/>
      <c r="F14" s="10"/>
      <c r="G14" s="2" t="s">
        <v>17</v>
      </c>
      <c r="H14" s="23" t="e">
        <f t="shared" si="3"/>
        <v>#VALUE!</v>
      </c>
    </row>
    <row r="15" spans="1:8" ht="15" thickBot="1" x14ac:dyDescent="0.4">
      <c r="A15" s="22" t="s">
        <v>21</v>
      </c>
      <c r="B15" s="61">
        <v>10</v>
      </c>
      <c r="C15" s="61" t="s">
        <v>26</v>
      </c>
      <c r="D15" s="63" t="s">
        <v>67</v>
      </c>
      <c r="E15" s="18"/>
      <c r="F15" s="10"/>
      <c r="G15" s="2" t="s">
        <v>17</v>
      </c>
      <c r="H15" s="23" t="e">
        <f t="shared" si="3"/>
        <v>#VALUE!</v>
      </c>
    </row>
    <row r="16" spans="1:8" ht="19" thickBot="1" x14ac:dyDescent="0.4">
      <c r="A16" s="36"/>
      <c r="B16" s="43"/>
      <c r="C16" s="37"/>
      <c r="D16" s="40" t="s">
        <v>28</v>
      </c>
      <c r="E16" s="68">
        <f>SUM(F6:F15)</f>
        <v>0</v>
      </c>
      <c r="F16" s="68"/>
      <c r="G16" s="69" t="e">
        <f>SUM(H6:H15)</f>
        <v>#VALUE!</v>
      </c>
      <c r="H16" s="70"/>
    </row>
    <row r="17" spans="1:8" ht="19" thickBot="1" x14ac:dyDescent="0.4">
      <c r="A17" s="11"/>
      <c r="B17" s="44"/>
      <c r="C17" s="12"/>
      <c r="D17" s="13"/>
      <c r="E17" s="14"/>
      <c r="F17" s="14"/>
      <c r="G17" s="14"/>
      <c r="H17" s="14"/>
    </row>
    <row r="18" spans="1:8" s="9" customFormat="1" ht="60" customHeight="1" thickBot="1" x14ac:dyDescent="0.4">
      <c r="A18" s="24" t="s">
        <v>18</v>
      </c>
      <c r="B18" s="42" t="s">
        <v>19</v>
      </c>
      <c r="C18" s="25" t="s">
        <v>20</v>
      </c>
      <c r="D18" s="30" t="s">
        <v>24</v>
      </c>
      <c r="E18" s="27" t="s">
        <v>9</v>
      </c>
      <c r="F18" s="27" t="s">
        <v>10</v>
      </c>
      <c r="G18" s="28" t="s">
        <v>7</v>
      </c>
      <c r="H18" s="29" t="s">
        <v>8</v>
      </c>
    </row>
    <row r="19" spans="1:8" s="9" customFormat="1" ht="15" customHeight="1" x14ac:dyDescent="0.35">
      <c r="A19" s="83">
        <v>1</v>
      </c>
      <c r="B19" s="85">
        <v>1</v>
      </c>
      <c r="C19" s="85" t="s">
        <v>26</v>
      </c>
      <c r="D19" s="86" t="s">
        <v>38</v>
      </c>
      <c r="E19" s="51"/>
      <c r="F19" s="52"/>
      <c r="G19" s="53" t="s">
        <v>17</v>
      </c>
      <c r="H19" s="54" t="e">
        <f t="shared" ref="H19:H37" si="4">B19*G19</f>
        <v>#VALUE!</v>
      </c>
    </row>
    <row r="20" spans="1:8" s="9" customFormat="1" ht="15.5" x14ac:dyDescent="0.35">
      <c r="A20" s="84">
        <v>2</v>
      </c>
      <c r="B20" s="87">
        <v>1</v>
      </c>
      <c r="C20" s="87" t="s">
        <v>26</v>
      </c>
      <c r="D20" s="88" t="s">
        <v>39</v>
      </c>
      <c r="E20" s="55"/>
      <c r="F20" s="56"/>
      <c r="G20" s="57" t="s">
        <v>17</v>
      </c>
      <c r="H20" s="58" t="e">
        <f t="shared" si="4"/>
        <v>#VALUE!</v>
      </c>
    </row>
    <row r="21" spans="1:8" s="9" customFormat="1" ht="15.5" x14ac:dyDescent="0.35">
      <c r="A21" s="84">
        <v>3</v>
      </c>
      <c r="B21" s="89">
        <v>1</v>
      </c>
      <c r="C21" s="89" t="s">
        <v>26</v>
      </c>
      <c r="D21" s="77" t="s">
        <v>40</v>
      </c>
      <c r="E21" s="55"/>
      <c r="F21" s="56"/>
      <c r="G21" s="57" t="s">
        <v>17</v>
      </c>
      <c r="H21" s="58" t="e">
        <f t="shared" si="4"/>
        <v>#VALUE!</v>
      </c>
    </row>
    <row r="22" spans="1:8" s="9" customFormat="1" ht="15.5" x14ac:dyDescent="0.35">
      <c r="A22" s="84">
        <v>4</v>
      </c>
      <c r="B22" s="89">
        <v>10</v>
      </c>
      <c r="C22" s="89" t="s">
        <v>26</v>
      </c>
      <c r="D22" s="77" t="s">
        <v>41</v>
      </c>
      <c r="E22" s="55"/>
      <c r="F22" s="56"/>
      <c r="G22" s="57" t="s">
        <v>17</v>
      </c>
      <c r="H22" s="58" t="e">
        <f t="shared" si="4"/>
        <v>#VALUE!</v>
      </c>
    </row>
    <row r="23" spans="1:8" s="9" customFormat="1" ht="15.5" x14ac:dyDescent="0.35">
      <c r="A23" s="84">
        <v>5</v>
      </c>
      <c r="B23" s="89">
        <v>10</v>
      </c>
      <c r="C23" s="89" t="s">
        <v>26</v>
      </c>
      <c r="D23" s="77" t="s">
        <v>42</v>
      </c>
      <c r="E23" s="55"/>
      <c r="F23" s="56"/>
      <c r="G23" s="57" t="s">
        <v>17</v>
      </c>
      <c r="H23" s="58" t="e">
        <f t="shared" si="4"/>
        <v>#VALUE!</v>
      </c>
    </row>
    <row r="24" spans="1:8" s="9" customFormat="1" ht="15.5" x14ac:dyDescent="0.35">
      <c r="A24" s="84">
        <v>6</v>
      </c>
      <c r="B24" s="89">
        <v>1</v>
      </c>
      <c r="C24" s="89" t="s">
        <v>26</v>
      </c>
      <c r="D24" s="77" t="s">
        <v>43</v>
      </c>
      <c r="E24" s="55"/>
      <c r="F24" s="56"/>
      <c r="G24" s="57" t="s">
        <v>17</v>
      </c>
      <c r="H24" s="58" t="e">
        <f t="shared" si="4"/>
        <v>#VALUE!</v>
      </c>
    </row>
    <row r="25" spans="1:8" s="9" customFormat="1" ht="15.5" x14ac:dyDescent="0.35">
      <c r="A25" s="84">
        <v>7</v>
      </c>
      <c r="B25" s="87">
        <v>1</v>
      </c>
      <c r="C25" s="87" t="s">
        <v>26</v>
      </c>
      <c r="D25" s="90" t="s">
        <v>44</v>
      </c>
      <c r="E25" s="55"/>
      <c r="F25" s="56"/>
      <c r="G25" s="57" t="s">
        <v>17</v>
      </c>
      <c r="H25" s="58" t="e">
        <f t="shared" si="4"/>
        <v>#VALUE!</v>
      </c>
    </row>
    <row r="26" spans="1:8" s="9" customFormat="1" ht="15.5" x14ac:dyDescent="0.35">
      <c r="A26" s="84">
        <v>8</v>
      </c>
      <c r="B26" s="89">
        <v>1</v>
      </c>
      <c r="C26" s="89" t="s">
        <v>26</v>
      </c>
      <c r="D26" s="77" t="s">
        <v>45</v>
      </c>
      <c r="E26" s="55"/>
      <c r="F26" s="56"/>
      <c r="G26" s="57" t="s">
        <v>17</v>
      </c>
      <c r="H26" s="58" t="e">
        <f t="shared" si="4"/>
        <v>#VALUE!</v>
      </c>
    </row>
    <row r="27" spans="1:8" s="9" customFormat="1" ht="15.5" x14ac:dyDescent="0.35">
      <c r="A27" s="84">
        <v>9</v>
      </c>
      <c r="B27" s="89">
        <v>1</v>
      </c>
      <c r="C27" s="89" t="s">
        <v>26</v>
      </c>
      <c r="D27" s="88" t="s">
        <v>46</v>
      </c>
      <c r="E27" s="55"/>
      <c r="F27" s="56"/>
      <c r="G27" s="57" t="s">
        <v>17</v>
      </c>
      <c r="H27" s="58" t="e">
        <f t="shared" si="4"/>
        <v>#VALUE!</v>
      </c>
    </row>
    <row r="28" spans="1:8" s="9" customFormat="1" ht="15.5" x14ac:dyDescent="0.35">
      <c r="A28" s="84">
        <v>10</v>
      </c>
      <c r="B28" s="89">
        <v>1</v>
      </c>
      <c r="C28" s="89" t="s">
        <v>26</v>
      </c>
      <c r="D28" s="91" t="s">
        <v>47</v>
      </c>
      <c r="E28" s="55"/>
      <c r="F28" s="56"/>
      <c r="G28" s="57" t="s">
        <v>17</v>
      </c>
      <c r="H28" s="58" t="e">
        <f t="shared" si="4"/>
        <v>#VALUE!</v>
      </c>
    </row>
    <row r="29" spans="1:8" s="9" customFormat="1" ht="15.5" x14ac:dyDescent="0.35">
      <c r="A29" s="84">
        <v>11</v>
      </c>
      <c r="B29" s="89">
        <v>5</v>
      </c>
      <c r="C29" s="89" t="s">
        <v>26</v>
      </c>
      <c r="D29" s="92" t="s">
        <v>48</v>
      </c>
      <c r="E29" s="55"/>
      <c r="F29" s="56"/>
      <c r="G29" s="57" t="s">
        <v>17</v>
      </c>
      <c r="H29" s="58" t="e">
        <f t="shared" si="4"/>
        <v>#VALUE!</v>
      </c>
    </row>
    <row r="30" spans="1:8" s="9" customFormat="1" ht="31" x14ac:dyDescent="0.35">
      <c r="A30" s="84">
        <v>12</v>
      </c>
      <c r="B30" s="87">
        <v>1</v>
      </c>
      <c r="C30" s="87" t="s">
        <v>26</v>
      </c>
      <c r="D30" s="93" t="s">
        <v>49</v>
      </c>
      <c r="E30" s="55"/>
      <c r="F30" s="56"/>
      <c r="G30" s="57" t="s">
        <v>17</v>
      </c>
      <c r="H30" s="58" t="e">
        <f t="shared" si="4"/>
        <v>#VALUE!</v>
      </c>
    </row>
    <row r="31" spans="1:8" s="9" customFormat="1" ht="15.5" x14ac:dyDescent="0.35">
      <c r="A31" s="84">
        <v>13</v>
      </c>
      <c r="B31" s="89">
        <v>2</v>
      </c>
      <c r="C31" s="89" t="s">
        <v>50</v>
      </c>
      <c r="D31" s="91" t="s">
        <v>51</v>
      </c>
      <c r="E31" s="55"/>
      <c r="F31" s="56"/>
      <c r="G31" s="57" t="s">
        <v>17</v>
      </c>
      <c r="H31" s="58" t="e">
        <f t="shared" si="4"/>
        <v>#VALUE!</v>
      </c>
    </row>
    <row r="32" spans="1:8" s="9" customFormat="1" ht="15.5" x14ac:dyDescent="0.35">
      <c r="A32" s="84">
        <v>14</v>
      </c>
      <c r="B32" s="89">
        <v>10</v>
      </c>
      <c r="C32" s="89" t="s">
        <v>26</v>
      </c>
      <c r="D32" s="94" t="s">
        <v>52</v>
      </c>
      <c r="E32" s="55"/>
      <c r="F32" s="56"/>
      <c r="G32" s="57" t="s">
        <v>17</v>
      </c>
      <c r="H32" s="58" t="e">
        <f t="shared" si="4"/>
        <v>#VALUE!</v>
      </c>
    </row>
    <row r="33" spans="1:8" s="9" customFormat="1" ht="17.5" x14ac:dyDescent="0.35">
      <c r="A33" s="84">
        <v>15</v>
      </c>
      <c r="B33" s="89">
        <v>10</v>
      </c>
      <c r="C33" s="89" t="s">
        <v>26</v>
      </c>
      <c r="D33" s="94" t="s">
        <v>53</v>
      </c>
      <c r="E33" s="55"/>
      <c r="F33" s="56"/>
      <c r="G33" s="57" t="s">
        <v>17</v>
      </c>
      <c r="H33" s="58" t="e">
        <f t="shared" si="4"/>
        <v>#VALUE!</v>
      </c>
    </row>
    <row r="34" spans="1:8" s="9" customFormat="1" ht="15.5" x14ac:dyDescent="0.35">
      <c r="A34" s="84">
        <v>16</v>
      </c>
      <c r="B34" s="89">
        <v>10</v>
      </c>
      <c r="C34" s="89" t="s">
        <v>26</v>
      </c>
      <c r="D34" s="94" t="s">
        <v>54</v>
      </c>
      <c r="E34" s="55"/>
      <c r="F34" s="56"/>
      <c r="G34" s="57" t="s">
        <v>17</v>
      </c>
      <c r="H34" s="58" t="e">
        <f t="shared" si="4"/>
        <v>#VALUE!</v>
      </c>
    </row>
    <row r="35" spans="1:8" s="9" customFormat="1" ht="15.5" x14ac:dyDescent="0.35">
      <c r="A35" s="84">
        <v>17</v>
      </c>
      <c r="B35" s="89">
        <v>10</v>
      </c>
      <c r="C35" s="89" t="s">
        <v>26</v>
      </c>
      <c r="D35" s="94" t="s">
        <v>55</v>
      </c>
      <c r="E35" s="55"/>
      <c r="F35" s="56"/>
      <c r="G35" s="57" t="s">
        <v>17</v>
      </c>
      <c r="H35" s="58" t="e">
        <f t="shared" si="4"/>
        <v>#VALUE!</v>
      </c>
    </row>
    <row r="36" spans="1:8" s="9" customFormat="1" ht="15.5" x14ac:dyDescent="0.35">
      <c r="A36" s="84">
        <v>18</v>
      </c>
      <c r="B36" s="89">
        <v>2</v>
      </c>
      <c r="C36" s="89" t="s">
        <v>26</v>
      </c>
      <c r="D36" s="94" t="s">
        <v>56</v>
      </c>
      <c r="E36" s="55"/>
      <c r="F36" s="56"/>
      <c r="G36" s="57" t="s">
        <v>17</v>
      </c>
      <c r="H36" s="58" t="e">
        <f t="shared" si="4"/>
        <v>#VALUE!</v>
      </c>
    </row>
    <row r="37" spans="1:8" s="9" customFormat="1" ht="16" thickBot="1" x14ac:dyDescent="0.4">
      <c r="A37" s="95">
        <v>19</v>
      </c>
      <c r="B37" s="96">
        <v>1</v>
      </c>
      <c r="C37" s="96" t="s">
        <v>26</v>
      </c>
      <c r="D37" s="97" t="s">
        <v>57</v>
      </c>
      <c r="E37" s="98"/>
      <c r="F37" s="99"/>
      <c r="G37" s="100" t="s">
        <v>17</v>
      </c>
      <c r="H37" s="101" t="e">
        <f t="shared" si="4"/>
        <v>#VALUE!</v>
      </c>
    </row>
    <row r="38" spans="1:8" ht="19" thickBot="1" x14ac:dyDescent="0.4">
      <c r="A38" s="36"/>
      <c r="B38" s="43"/>
      <c r="C38" s="37"/>
      <c r="D38" s="40" t="s">
        <v>29</v>
      </c>
      <c r="E38" s="68">
        <f>SUM(F19:F37)</f>
        <v>0</v>
      </c>
      <c r="F38" s="68"/>
      <c r="G38" s="69" t="e">
        <f>SUM(H19:H37)</f>
        <v>#VALUE!</v>
      </c>
      <c r="H38" s="70"/>
    </row>
    <row r="39" spans="1:8" ht="19" thickBot="1" x14ac:dyDescent="0.4">
      <c r="A39" s="11"/>
      <c r="B39" s="44"/>
      <c r="C39" s="12"/>
      <c r="D39" s="13"/>
      <c r="E39" s="14"/>
      <c r="F39" s="14"/>
      <c r="G39" s="14"/>
      <c r="H39" s="14"/>
    </row>
    <row r="40" spans="1:8" s="9" customFormat="1" ht="60" customHeight="1" thickBot="1" x14ac:dyDescent="0.4">
      <c r="A40" s="24" t="s">
        <v>18</v>
      </c>
      <c r="B40" s="42" t="s">
        <v>19</v>
      </c>
      <c r="C40" s="25" t="s">
        <v>20</v>
      </c>
      <c r="D40" s="31" t="s">
        <v>25</v>
      </c>
      <c r="E40" s="27" t="s">
        <v>9</v>
      </c>
      <c r="F40" s="27" t="s">
        <v>10</v>
      </c>
      <c r="G40" s="28" t="s">
        <v>7</v>
      </c>
      <c r="H40" s="29" t="s">
        <v>8</v>
      </c>
    </row>
    <row r="41" spans="1:8" s="9" customFormat="1" ht="15" customHeight="1" x14ac:dyDescent="0.35">
      <c r="A41" s="19" t="s">
        <v>0</v>
      </c>
      <c r="B41" s="79">
        <v>30</v>
      </c>
      <c r="C41" s="64" t="s">
        <v>26</v>
      </c>
      <c r="D41" s="80" t="s">
        <v>31</v>
      </c>
      <c r="E41" s="47"/>
      <c r="F41" s="48"/>
      <c r="G41" s="16" t="s">
        <v>17</v>
      </c>
      <c r="H41" s="21" t="e">
        <f t="shared" ref="H41" si="5">B41*G41</f>
        <v>#VALUE!</v>
      </c>
    </row>
    <row r="42" spans="1:8" s="9" customFormat="1" ht="15" customHeight="1" x14ac:dyDescent="0.35">
      <c r="A42" s="22" t="s">
        <v>1</v>
      </c>
      <c r="B42" s="81">
        <v>50</v>
      </c>
      <c r="C42" s="64" t="s">
        <v>26</v>
      </c>
      <c r="D42" s="82" t="s">
        <v>32</v>
      </c>
      <c r="E42" s="49"/>
      <c r="F42" s="50"/>
      <c r="G42" s="2" t="s">
        <v>17</v>
      </c>
      <c r="H42" s="59" t="e">
        <f t="shared" ref="H42:H47" si="6">B42*G42</f>
        <v>#VALUE!</v>
      </c>
    </row>
    <row r="43" spans="1:8" s="9" customFormat="1" ht="15" customHeight="1" x14ac:dyDescent="0.35">
      <c r="A43" s="22" t="s">
        <v>2</v>
      </c>
      <c r="B43" s="81">
        <v>100</v>
      </c>
      <c r="C43" s="64" t="s">
        <v>26</v>
      </c>
      <c r="D43" s="82" t="s">
        <v>33</v>
      </c>
      <c r="E43" s="49"/>
      <c r="F43" s="50"/>
      <c r="G43" s="2" t="s">
        <v>17</v>
      </c>
      <c r="H43" s="59" t="e">
        <f t="shared" si="6"/>
        <v>#VALUE!</v>
      </c>
    </row>
    <row r="44" spans="1:8" s="9" customFormat="1" ht="15" customHeight="1" x14ac:dyDescent="0.35">
      <c r="A44" s="22" t="s">
        <v>3</v>
      </c>
      <c r="B44" s="81">
        <v>5</v>
      </c>
      <c r="C44" s="64" t="s">
        <v>26</v>
      </c>
      <c r="D44" s="78" t="s">
        <v>34</v>
      </c>
      <c r="E44" s="49"/>
      <c r="F44" s="50"/>
      <c r="G44" s="2" t="s">
        <v>17</v>
      </c>
      <c r="H44" s="59" t="e">
        <f t="shared" si="6"/>
        <v>#VALUE!</v>
      </c>
    </row>
    <row r="45" spans="1:8" s="9" customFormat="1" ht="15" customHeight="1" x14ac:dyDescent="0.35">
      <c r="A45" s="22" t="s">
        <v>4</v>
      </c>
      <c r="B45" s="65">
        <v>5</v>
      </c>
      <c r="C45" s="64" t="s">
        <v>26</v>
      </c>
      <c r="D45" s="78" t="s">
        <v>35</v>
      </c>
      <c r="E45" s="49"/>
      <c r="F45" s="50"/>
      <c r="G45" s="2" t="s">
        <v>17</v>
      </c>
      <c r="H45" s="59" t="e">
        <f t="shared" si="6"/>
        <v>#VALUE!</v>
      </c>
    </row>
    <row r="46" spans="1:8" s="9" customFormat="1" ht="15" customHeight="1" x14ac:dyDescent="0.35">
      <c r="A46" s="22" t="s">
        <v>5</v>
      </c>
      <c r="B46" s="65">
        <v>2</v>
      </c>
      <c r="C46" s="64" t="s">
        <v>26</v>
      </c>
      <c r="D46" s="78" t="s">
        <v>36</v>
      </c>
      <c r="E46" s="49"/>
      <c r="F46" s="50"/>
      <c r="G46" s="2" t="s">
        <v>17</v>
      </c>
      <c r="H46" s="59" t="e">
        <f t="shared" si="6"/>
        <v>#VALUE!</v>
      </c>
    </row>
    <row r="47" spans="1:8" s="9" customFormat="1" ht="15" customHeight="1" thickBot="1" x14ac:dyDescent="0.4">
      <c r="A47" s="22" t="s">
        <v>21</v>
      </c>
      <c r="B47" s="65">
        <v>4</v>
      </c>
      <c r="C47" s="64" t="s">
        <v>26</v>
      </c>
      <c r="D47" s="78" t="s">
        <v>37</v>
      </c>
      <c r="E47" s="49"/>
      <c r="F47" s="50"/>
      <c r="G47" s="2" t="s">
        <v>17</v>
      </c>
      <c r="H47" s="59" t="e">
        <f t="shared" si="6"/>
        <v>#VALUE!</v>
      </c>
    </row>
    <row r="48" spans="1:8" ht="19" thickBot="1" x14ac:dyDescent="0.4">
      <c r="A48" s="36"/>
      <c r="B48" s="43"/>
      <c r="C48" s="37"/>
      <c r="D48" s="39" t="s">
        <v>27</v>
      </c>
      <c r="E48" s="75">
        <f>SUM(F41:F47)</f>
        <v>0</v>
      </c>
      <c r="F48" s="68"/>
      <c r="G48" s="69" t="e">
        <f>SUM(H41:H47)</f>
        <v>#VALUE!</v>
      </c>
      <c r="H48" s="70"/>
    </row>
    <row r="49" spans="1:8" ht="19" thickBot="1" x14ac:dyDescent="0.4">
      <c r="A49" s="36"/>
      <c r="B49" s="43"/>
      <c r="C49" s="37"/>
      <c r="D49" s="38" t="s">
        <v>11</v>
      </c>
      <c r="E49" s="75"/>
      <c r="F49" s="68"/>
      <c r="G49" s="68" t="e">
        <f>G16+G38+G48</f>
        <v>#VALUE!</v>
      </c>
      <c r="H49" s="76"/>
    </row>
    <row r="50" spans="1:8" ht="18.5" x14ac:dyDescent="0.35">
      <c r="A50" s="32"/>
      <c r="B50" s="45"/>
      <c r="C50" s="33"/>
      <c r="D50" s="34"/>
      <c r="E50" s="35"/>
      <c r="F50" s="35"/>
      <c r="G50" s="35"/>
      <c r="H50" s="35"/>
    </row>
    <row r="51" spans="1:8" x14ac:dyDescent="0.35">
      <c r="A51" s="74" t="s">
        <v>22</v>
      </c>
      <c r="B51" s="74"/>
      <c r="C51" s="74"/>
      <c r="D51" s="74"/>
      <c r="E51" s="74"/>
      <c r="F51" s="74"/>
      <c r="G51" s="74"/>
      <c r="H51" s="74"/>
    </row>
    <row r="52" spans="1:8" x14ac:dyDescent="0.35">
      <c r="A52" s="5"/>
    </row>
    <row r="53" spans="1:8" x14ac:dyDescent="0.35">
      <c r="A53" s="7" t="s">
        <v>6</v>
      </c>
      <c r="B53" s="73" t="s">
        <v>14</v>
      </c>
      <c r="C53" s="73"/>
      <c r="D53" s="73"/>
      <c r="G53" s="8" t="s">
        <v>13</v>
      </c>
    </row>
    <row r="57" spans="1:8" ht="15" customHeight="1" x14ac:dyDescent="0.35"/>
    <row r="60" spans="1:8" x14ac:dyDescent="0.35">
      <c r="D60" s="67" t="s">
        <v>12</v>
      </c>
      <c r="E60" s="67"/>
      <c r="F60" s="67"/>
      <c r="G60" s="67"/>
      <c r="H60" s="67"/>
    </row>
    <row r="61" spans="1:8" x14ac:dyDescent="0.35">
      <c r="D61" s="66" t="s">
        <v>15</v>
      </c>
      <c r="E61" s="66"/>
      <c r="F61" s="66"/>
      <c r="G61" s="66"/>
      <c r="H61" s="66"/>
    </row>
    <row r="62" spans="1:8" x14ac:dyDescent="0.35">
      <c r="D62" s="66" t="s">
        <v>16</v>
      </c>
      <c r="E62" s="66"/>
      <c r="F62" s="66"/>
      <c r="G62" s="66"/>
      <c r="H62" s="66"/>
    </row>
    <row r="1041383" spans="6:6" s="1" customFormat="1" x14ac:dyDescent="0.35">
      <c r="F1041383" s="6">
        <f>SUM(F2:F1041382)</f>
        <v>0</v>
      </c>
    </row>
  </sheetData>
  <sheetProtection selectLockedCells="1"/>
  <mergeCells count="15">
    <mergeCell ref="A2:H2"/>
    <mergeCell ref="A3:H3"/>
    <mergeCell ref="B53:D53"/>
    <mergeCell ref="A51:H51"/>
    <mergeCell ref="E48:F48"/>
    <mergeCell ref="G48:H48"/>
    <mergeCell ref="E38:F38"/>
    <mergeCell ref="E49:F49"/>
    <mergeCell ref="G49:H49"/>
    <mergeCell ref="G38:H38"/>
    <mergeCell ref="D62:H62"/>
    <mergeCell ref="D60:H60"/>
    <mergeCell ref="D61:H61"/>
    <mergeCell ref="E16:F16"/>
    <mergeCell ref="G16:H16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2021-02-18T19:41:33Z</dcterms:modified>
</cp:coreProperties>
</file>