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1/3_2020 SAP leden 2 pol/"/>
    </mc:Choice>
  </mc:AlternateContent>
  <xr:revisionPtr revIDLastSave="3" documentId="8_{49EC1D22-2C0F-4F49-8C52-48D17111B0C6}" xr6:coauthVersionLast="46" xr6:coauthVersionMax="46" xr10:uidLastSave="{EFF7B6C5-000A-44EB-A05D-E87F66E0042F}"/>
  <bookViews>
    <workbookView xWindow="-8890" yWindow="6460" windowWidth="19390" windowHeight="12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4" i="1" l="1"/>
  <c r="I15" i="1"/>
  <c r="I16" i="1"/>
  <c r="I17" i="1"/>
  <c r="I18" i="1"/>
  <c r="I19" i="1"/>
  <c r="I20" i="1"/>
  <c r="I21" i="1"/>
  <c r="I22" i="1"/>
  <c r="G13" i="1"/>
  <c r="G14" i="1"/>
  <c r="G16" i="1"/>
  <c r="G17" i="1"/>
  <c r="G18" i="1"/>
  <c r="G19" i="1"/>
  <c r="G20" i="1"/>
  <c r="G21" i="1"/>
  <c r="G22" i="1"/>
  <c r="G9" i="1" l="1"/>
  <c r="G10" i="1"/>
  <c r="G8" i="1"/>
  <c r="G7" i="1"/>
  <c r="G11" i="1"/>
  <c r="G12" i="1"/>
  <c r="I11" i="1"/>
  <c r="I13" i="1" l="1"/>
  <c r="I12" i="1" l="1"/>
  <c r="I7" i="1"/>
  <c r="I25" i="1" l="1"/>
  <c r="G24" i="1" l="1"/>
</calcChain>
</file>

<file path=xl/sharedStrings.xml><?xml version="1.0" encoding="utf-8"?>
<sst xmlns="http://schemas.openxmlformats.org/spreadsheetml/2006/main" count="179" uniqueCount="82">
  <si>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</si>
  <si>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</si>
  <si>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</si>
  <si>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</si>
  <si>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</si>
  <si>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</si>
  <si>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</si>
  <si>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</si>
  <si>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</si>
  <si>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</si>
  <si>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</si>
  <si>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</si>
  <si>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</si>
  <si>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</si>
  <si>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</si>
  <si>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</si>
  <si>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</si>
  <si>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</si>
  <si>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</si>
  <si>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</si>
  <si>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</si>
  <si>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</si>
  <si>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</si>
  <si>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</si>
  <si>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</si>
  <si>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</si>
  <si>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</si>
  <si>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</si>
  <si>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</si>
  <si>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DNS_NB_ATYP</t>
  </si>
  <si>
    <t>KS</t>
  </si>
  <si>
    <t>708 00</t>
  </si>
  <si>
    <t>Ostrava-Poruba</t>
  </si>
  <si>
    <t>17. listopadu</t>
  </si>
  <si>
    <t>2172/15</t>
  </si>
  <si>
    <t>DNS_LCD27" Výškově stavitelný</t>
  </si>
  <si>
    <t>DNS_NB15"_typ_B</t>
  </si>
  <si>
    <t>Fakulta  stavební</t>
  </si>
  <si>
    <t>Rektorát</t>
  </si>
  <si>
    <t>L. Podéště</t>
  </si>
  <si>
    <t>1875/17</t>
  </si>
  <si>
    <t xml:space="preserve">Lucie Kuchařová
lucie.kucharova@vsb.cz 
+420 597 321 318 </t>
  </si>
  <si>
    <t>60004687</t>
  </si>
  <si>
    <t>10</t>
  </si>
  <si>
    <t>60004689</t>
  </si>
  <si>
    <t>60004692</t>
  </si>
  <si>
    <t>Fak. elektrotechniky a informatiky</t>
  </si>
  <si>
    <t>17. listopadu</t>
  </si>
  <si>
    <t>DNS_NB17"</t>
  </si>
  <si>
    <t>DNS_PC_ATYP</t>
  </si>
  <si>
    <t>60004701</t>
  </si>
  <si>
    <t>DNS_Ultrabook13"_typ_B</t>
  </si>
  <si>
    <t>60004702</t>
  </si>
  <si>
    <t>60004703</t>
  </si>
  <si>
    <t>20</t>
  </si>
  <si>
    <t>60004704</t>
  </si>
  <si>
    <t>60004705</t>
  </si>
  <si>
    <t>60004706</t>
  </si>
  <si>
    <t>60004707</t>
  </si>
  <si>
    <t>9870 - CIT</t>
  </si>
  <si>
    <t>Fakulta bezpečnostního  inženýrství</t>
  </si>
  <si>
    <t>superpočítačové centrum</t>
  </si>
  <si>
    <t>Fakulta hornicko-geologická</t>
  </si>
  <si>
    <t>HGF-Katedra 541</t>
  </si>
  <si>
    <t>Lumírova</t>
  </si>
  <si>
    <t>630/13</t>
  </si>
  <si>
    <t>700 30</t>
  </si>
  <si>
    <t>Ostrava-Výškovice</t>
  </si>
  <si>
    <t>studentská</t>
  </si>
  <si>
    <t>6231/1b</t>
  </si>
  <si>
    <t>STUDENTSKÁ</t>
  </si>
  <si>
    <t>DNS_DOKOVACI_STANICE_ATYP</t>
  </si>
  <si>
    <t xml:space="preserve">Kateřina Čajkovská
katerina.cajkovska@vsb.cz
+420 597 323 177 </t>
  </si>
  <si>
    <t xml:space="preserve">Kateřina Sciglová
katerina.sciglova@vsb.cz
+420 597 329 602 </t>
  </si>
  <si>
    <t xml:space="preserve">Bc. Jana Skopalová
jana.skopalova@vsb.cz
+420 597 322 826 </t>
  </si>
  <si>
    <t>Ing. Pavel Stoklasa
pavel.stoklasa@vsb.cz 
+420 597 326 044</t>
  </si>
  <si>
    <t xml:space="preserve">Ing. Martina Rumlová
martina.rumlova@vsb.cz 
 +420 597 323 359 </t>
  </si>
  <si>
    <t>Ivana Proskeová
ivana.proskeova@vsb.cz 
+420 597 321 243</t>
  </si>
  <si>
    <t xml:space="preserve">Markéta Zdobnická
marketa.zdobnicka@vsb.cz 
+420 597 321 328 </t>
  </si>
  <si>
    <t xml:space="preserve">Denisa Piváková
denisa.pivakova@vsb.cz 
+420 597 321 377 </t>
  </si>
  <si>
    <t xml:space="preserve">Ing. Libor Michalek, Ph.D.
libor.michalek@vsb.cz  
+420 597 325 849 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</si>
  <si>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3/2021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</si>
</sst>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16" xfId="0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165" fontId="0" fillId="3" borderId="17" xfId="0" applyNumberFormat="1" applyFont="1" applyFill="1" applyBorder="1" applyAlignment="1" applyProtection="1">
      <alignment horizontal="center" vertical="center"/>
      <protection locked="0"/>
    </xf>
    <xf numFmtId="165" fontId="0" fillId="3" borderId="19" xfId="0" applyNumberFormat="1" applyFont="1" applyFill="1" applyBorder="1" applyAlignment="1" applyProtection="1">
      <alignment horizontal="center" vertical="center"/>
      <protection locked="0"/>
    </xf>
    <xf numFmtId="165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3" fontId="0" fillId="0" borderId="2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5"/>
  <sheetViews>
    <sheetView tabSelected="1" zoomScale="90" zoomScaleNormal="90" workbookViewId="0">
      <selection sqref="A1:O1"/>
    </sheetView>
  </sheetViews>
  <sheetFormatPr defaultRowHeight="12.5" x14ac:dyDescent="0.25"/>
  <cols>
    <col min="1" max="1" width="9.7265625" customWidth="1"/>
    <col min="2" max="2" width="4.7265625" customWidth="1"/>
    <col min="3" max="3" width="31.1796875" bestFit="1" customWidth="1"/>
    <col min="4" max="4" width="6" style="12" bestFit="1" customWidth="1"/>
    <col min="5" max="5" width="3.81640625" style="12" customWidth="1"/>
    <col min="6" max="6" width="15.1796875" customWidth="1"/>
    <col min="7" max="7" width="13.1796875" customWidth="1"/>
    <col min="8" max="8" width="16.54296875" customWidth="1"/>
    <col min="9" max="9" width="14" customWidth="1"/>
    <col min="10" max="10" width="23.54296875" customWidth="1"/>
    <col min="11" max="11" width="28.1796875" bestFit="1" customWidth="1"/>
    <col min="12" max="12" width="14.26953125" bestFit="1" customWidth="1"/>
    <col min="13" max="13" width="8.453125" customWidth="1"/>
    <col min="14" max="14" width="7" customWidth="1"/>
    <col min="15" max="15" width="16.08984375" bestFit="1" customWidth="1"/>
  </cols>
  <sheetData>
    <row r="1" spans="1:131" ht="18" x14ac:dyDescent="0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31" ht="18.5" x14ac:dyDescent="0.25">
      <c r="A2" s="66" t="s">
        <v>81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31" ht="24" customHeight="1" x14ac:dyDescent="0.25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31" ht="4.5" customHeight="1" thickBot="1" x14ac:dyDescent="0.3">
      <c r="A4" s="3"/>
      <c r="B4" s="4"/>
      <c r="C4" s="3"/>
      <c r="D4" s="11"/>
      <c r="E4" s="11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31" s="1" customFormat="1" ht="16.149999999999999" customHeight="1" thickTop="1" thickBot="1" x14ac:dyDescent="0.3">
      <c r="A5" s="73" t="s">
        <v>3</v>
      </c>
      <c r="B5" s="75" t="s">
        <v>4</v>
      </c>
      <c r="C5" s="75" t="s">
        <v>7</v>
      </c>
      <c r="D5" s="87" t="s">
        <v>5</v>
      </c>
      <c r="E5" s="87" t="s">
        <v>6</v>
      </c>
      <c r="F5" s="89" t="s">
        <v>19</v>
      </c>
      <c r="G5" s="90"/>
      <c r="H5" s="89" t="s">
        <v>17</v>
      </c>
      <c r="I5" s="90"/>
      <c r="J5" s="6" t="s">
        <v>10</v>
      </c>
      <c r="K5" s="75" t="s">
        <v>12</v>
      </c>
      <c r="L5" s="75" t="s">
        <v>0</v>
      </c>
      <c r="M5" s="6" t="s">
        <v>13</v>
      </c>
      <c r="N5" s="75" t="s">
        <v>1</v>
      </c>
      <c r="O5" s="85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3">
      <c r="A6" s="74"/>
      <c r="B6" s="76"/>
      <c r="C6" s="76"/>
      <c r="D6" s="88"/>
      <c r="E6" s="88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76"/>
      <c r="L6" s="76"/>
      <c r="M6" s="10" t="s">
        <v>14</v>
      </c>
      <c r="N6" s="76"/>
      <c r="O6" s="8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7" customFormat="1" ht="21" customHeight="1" thickTop="1" thickBot="1" x14ac:dyDescent="0.3">
      <c r="A7" s="82" t="s">
        <v>42</v>
      </c>
      <c r="B7" s="53" t="s">
        <v>43</v>
      </c>
      <c r="C7" s="53" t="s">
        <v>35</v>
      </c>
      <c r="D7" s="54">
        <v>1</v>
      </c>
      <c r="E7" s="56" t="s">
        <v>30</v>
      </c>
      <c r="F7" s="55">
        <v>6000</v>
      </c>
      <c r="G7" s="36">
        <f>D7*F7</f>
        <v>6000</v>
      </c>
      <c r="H7" s="44" t="s">
        <v>23</v>
      </c>
      <c r="I7" s="36" t="e">
        <f>D7*H7</f>
        <v>#VALUE!</v>
      </c>
      <c r="J7" s="77" t="s">
        <v>78</v>
      </c>
      <c r="K7" s="79" t="s">
        <v>38</v>
      </c>
      <c r="L7" s="95" t="s">
        <v>39</v>
      </c>
      <c r="M7" s="95" t="s">
        <v>40</v>
      </c>
      <c r="N7" s="95" t="s">
        <v>31</v>
      </c>
      <c r="O7" s="96" t="s">
        <v>32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7" customFormat="1" ht="21.5" customHeight="1" thickBot="1" x14ac:dyDescent="0.3">
      <c r="A8" s="80"/>
      <c r="B8" s="57">
        <v>20</v>
      </c>
      <c r="C8" s="57" t="s">
        <v>48</v>
      </c>
      <c r="D8" s="48">
        <v>4</v>
      </c>
      <c r="E8" s="58" t="s">
        <v>30</v>
      </c>
      <c r="F8" s="49">
        <v>21000</v>
      </c>
      <c r="G8" s="35">
        <f>D8*F8</f>
        <v>84000</v>
      </c>
      <c r="H8" s="42" t="s">
        <v>23</v>
      </c>
      <c r="I8" s="35" t="e">
        <f t="shared" ref="I8:I10" si="0">D8*H8</f>
        <v>#VALUE!</v>
      </c>
      <c r="J8" s="78"/>
      <c r="K8" s="78"/>
      <c r="L8" s="92"/>
      <c r="M8" s="92" t="s">
        <v>40</v>
      </c>
      <c r="N8" s="92" t="s">
        <v>31</v>
      </c>
      <c r="O8" s="9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7" customFormat="1" ht="21" customHeight="1" thickBot="1" x14ac:dyDescent="0.3">
      <c r="A9" s="80">
        <v>60004688</v>
      </c>
      <c r="B9" s="57">
        <v>10</v>
      </c>
      <c r="C9" s="57" t="s">
        <v>29</v>
      </c>
      <c r="D9" s="48">
        <v>1</v>
      </c>
      <c r="E9" s="59" t="s">
        <v>30</v>
      </c>
      <c r="F9" s="49">
        <v>35000</v>
      </c>
      <c r="G9" s="35">
        <f t="shared" ref="G9:G10" si="1">D9*F9</f>
        <v>35000</v>
      </c>
      <c r="H9" s="42" t="s">
        <v>23</v>
      </c>
      <c r="I9" s="35" t="e">
        <f t="shared" si="0"/>
        <v>#VALUE!</v>
      </c>
      <c r="J9" s="81" t="s">
        <v>79</v>
      </c>
      <c r="K9" s="91" t="s">
        <v>37</v>
      </c>
      <c r="L9" s="91" t="s">
        <v>47</v>
      </c>
      <c r="M9" s="91" t="s">
        <v>34</v>
      </c>
      <c r="N9" s="91" t="s">
        <v>31</v>
      </c>
      <c r="O9" s="93" t="s">
        <v>32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7" customFormat="1" ht="21" customHeight="1" thickBot="1" x14ac:dyDescent="0.3">
      <c r="A10" s="80"/>
      <c r="B10" s="57">
        <v>20</v>
      </c>
      <c r="C10" s="57" t="s">
        <v>49</v>
      </c>
      <c r="D10" s="48">
        <v>1</v>
      </c>
      <c r="E10" s="59" t="s">
        <v>30</v>
      </c>
      <c r="F10" s="49">
        <v>35000</v>
      </c>
      <c r="G10" s="35">
        <f t="shared" si="1"/>
        <v>35000</v>
      </c>
      <c r="H10" s="42" t="s">
        <v>23</v>
      </c>
      <c r="I10" s="35" t="e">
        <f t="shared" si="0"/>
        <v>#VALUE!</v>
      </c>
      <c r="J10" s="78"/>
      <c r="K10" s="92"/>
      <c r="L10" s="92" t="s">
        <v>47</v>
      </c>
      <c r="M10" s="92" t="s">
        <v>34</v>
      </c>
      <c r="N10" s="92" t="s">
        <v>31</v>
      </c>
      <c r="O10" s="9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7" customFormat="1" ht="38" thickBot="1" x14ac:dyDescent="0.3">
      <c r="A11" s="61" t="s">
        <v>44</v>
      </c>
      <c r="B11" s="57" t="s">
        <v>43</v>
      </c>
      <c r="C11" s="57" t="s">
        <v>29</v>
      </c>
      <c r="D11" s="48">
        <v>1</v>
      </c>
      <c r="E11" s="58" t="s">
        <v>30</v>
      </c>
      <c r="F11" s="49">
        <v>15000</v>
      </c>
      <c r="G11" s="35">
        <f t="shared" ref="G11:G22" si="2">D11*F11</f>
        <v>15000</v>
      </c>
      <c r="H11" s="42" t="s">
        <v>23</v>
      </c>
      <c r="I11" s="35" t="e">
        <f t="shared" ref="I11" si="3">D11*H11</f>
        <v>#VALUE!</v>
      </c>
      <c r="J11" s="60" t="s">
        <v>80</v>
      </c>
      <c r="K11" s="63" t="s">
        <v>46</v>
      </c>
      <c r="L11" s="59" t="s">
        <v>47</v>
      </c>
      <c r="M11" s="59" t="s">
        <v>34</v>
      </c>
      <c r="N11" s="59" t="s">
        <v>31</v>
      </c>
      <c r="O11" s="39" t="s">
        <v>32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38" thickBot="1" x14ac:dyDescent="0.3">
      <c r="A12" s="61" t="s">
        <v>45</v>
      </c>
      <c r="B12" s="57" t="s">
        <v>43</v>
      </c>
      <c r="C12" s="57" t="s">
        <v>36</v>
      </c>
      <c r="D12" s="48">
        <v>11</v>
      </c>
      <c r="E12" s="58" t="s">
        <v>30</v>
      </c>
      <c r="F12" s="49">
        <v>22600</v>
      </c>
      <c r="G12" s="35">
        <f t="shared" si="2"/>
        <v>248600</v>
      </c>
      <c r="H12" s="42" t="s">
        <v>23</v>
      </c>
      <c r="I12" s="35" t="e">
        <f t="shared" ref="I12:I22" si="4">D12*H12</f>
        <v>#VALUE!</v>
      </c>
      <c r="J12" s="46" t="s">
        <v>41</v>
      </c>
      <c r="K12" s="59" t="s">
        <v>37</v>
      </c>
      <c r="L12" s="59" t="s">
        <v>39</v>
      </c>
      <c r="M12" s="59" t="s">
        <v>40</v>
      </c>
      <c r="N12" s="59" t="s">
        <v>31</v>
      </c>
      <c r="O12" s="39" t="s">
        <v>32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7" customFormat="1" ht="38" thickBot="1" x14ac:dyDescent="0.3">
      <c r="A13" s="61" t="s">
        <v>50</v>
      </c>
      <c r="B13" s="57" t="s">
        <v>43</v>
      </c>
      <c r="C13" s="57" t="s">
        <v>51</v>
      </c>
      <c r="D13" s="48">
        <v>5</v>
      </c>
      <c r="E13" s="58" t="s">
        <v>30</v>
      </c>
      <c r="F13" s="49">
        <v>25500</v>
      </c>
      <c r="G13" s="35">
        <f t="shared" si="2"/>
        <v>127500</v>
      </c>
      <c r="H13" s="42" t="s">
        <v>23</v>
      </c>
      <c r="I13" s="35" t="e">
        <f t="shared" si="4"/>
        <v>#VALUE!</v>
      </c>
      <c r="J13" s="46" t="s">
        <v>72</v>
      </c>
      <c r="K13" s="59" t="s">
        <v>59</v>
      </c>
      <c r="L13" s="59" t="s">
        <v>33</v>
      </c>
      <c r="M13" s="59" t="s">
        <v>34</v>
      </c>
      <c r="N13" s="59" t="s">
        <v>31</v>
      </c>
      <c r="O13" s="39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7" customFormat="1" ht="38" thickBot="1" x14ac:dyDescent="0.3">
      <c r="A14" s="61" t="s">
        <v>52</v>
      </c>
      <c r="B14" s="57" t="s">
        <v>43</v>
      </c>
      <c r="C14" s="57" t="s">
        <v>51</v>
      </c>
      <c r="D14" s="48">
        <v>2</v>
      </c>
      <c r="E14" s="58" t="s">
        <v>30</v>
      </c>
      <c r="F14" s="49">
        <v>25500</v>
      </c>
      <c r="G14" s="35">
        <f t="shared" si="2"/>
        <v>51000</v>
      </c>
      <c r="H14" s="42" t="s">
        <v>23</v>
      </c>
      <c r="I14" s="35" t="e">
        <f t="shared" si="4"/>
        <v>#VALUE!</v>
      </c>
      <c r="J14" s="46" t="s">
        <v>74</v>
      </c>
      <c r="K14" s="63" t="s">
        <v>60</v>
      </c>
      <c r="L14" s="59" t="s">
        <v>64</v>
      </c>
      <c r="M14" s="59" t="s">
        <v>65</v>
      </c>
      <c r="N14" s="59" t="s">
        <v>66</v>
      </c>
      <c r="O14" s="39" t="s">
        <v>67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7" customFormat="1" ht="13" thickBot="1" x14ac:dyDescent="0.3">
      <c r="A15" s="80" t="s">
        <v>53</v>
      </c>
      <c r="B15" s="99" t="s">
        <v>43</v>
      </c>
      <c r="C15" s="99" t="s">
        <v>29</v>
      </c>
      <c r="D15" s="100">
        <v>2</v>
      </c>
      <c r="E15" s="101" t="s">
        <v>30</v>
      </c>
      <c r="F15" s="102">
        <v>30000</v>
      </c>
      <c r="G15" s="35"/>
      <c r="H15" s="42" t="s">
        <v>23</v>
      </c>
      <c r="I15" s="35" t="e">
        <f t="shared" si="4"/>
        <v>#VALUE!</v>
      </c>
      <c r="J15" s="81" t="s">
        <v>73</v>
      </c>
      <c r="K15" s="91" t="s">
        <v>61</v>
      </c>
      <c r="L15" s="91" t="s">
        <v>68</v>
      </c>
      <c r="M15" s="91" t="s">
        <v>69</v>
      </c>
      <c r="N15" s="91" t="s">
        <v>31</v>
      </c>
      <c r="O15" s="93" t="s">
        <v>32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7" customFormat="1" ht="13" thickBot="1" x14ac:dyDescent="0.3">
      <c r="A16" s="80"/>
      <c r="B16" s="57" t="s">
        <v>54</v>
      </c>
      <c r="C16" s="57" t="s">
        <v>29</v>
      </c>
      <c r="D16" s="48">
        <v>1</v>
      </c>
      <c r="E16" s="58" t="s">
        <v>30</v>
      </c>
      <c r="F16" s="49">
        <v>57000</v>
      </c>
      <c r="G16" s="35">
        <f t="shared" si="2"/>
        <v>57000</v>
      </c>
      <c r="H16" s="42" t="s">
        <v>23</v>
      </c>
      <c r="I16" s="35" t="e">
        <f t="shared" si="4"/>
        <v>#VALUE!</v>
      </c>
      <c r="J16" s="81"/>
      <c r="K16" s="97"/>
      <c r="L16" s="97" t="s">
        <v>68</v>
      </c>
      <c r="M16" s="97" t="s">
        <v>69</v>
      </c>
      <c r="N16" s="97" t="s">
        <v>31</v>
      </c>
      <c r="O16" s="9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7" customFormat="1" ht="13" thickBot="1" x14ac:dyDescent="0.3">
      <c r="A17" s="80" t="s">
        <v>55</v>
      </c>
      <c r="B17" s="57" t="s">
        <v>43</v>
      </c>
      <c r="C17" s="57" t="s">
        <v>29</v>
      </c>
      <c r="D17" s="48">
        <v>5</v>
      </c>
      <c r="E17" s="58" t="s">
        <v>30</v>
      </c>
      <c r="F17" s="49">
        <v>38000</v>
      </c>
      <c r="G17" s="35">
        <f t="shared" si="2"/>
        <v>190000</v>
      </c>
      <c r="H17" s="42" t="s">
        <v>23</v>
      </c>
      <c r="I17" s="35" t="e">
        <f t="shared" si="4"/>
        <v>#VALUE!</v>
      </c>
      <c r="J17" s="81"/>
      <c r="K17" s="97"/>
      <c r="L17" s="97" t="s">
        <v>70</v>
      </c>
      <c r="M17" s="97" t="s">
        <v>69</v>
      </c>
      <c r="N17" s="97" t="s">
        <v>31</v>
      </c>
      <c r="O17" s="9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13" thickBot="1" x14ac:dyDescent="0.3">
      <c r="A18" s="80"/>
      <c r="B18" s="57" t="s">
        <v>54</v>
      </c>
      <c r="C18" s="62" t="s">
        <v>71</v>
      </c>
      <c r="D18" s="48">
        <v>5</v>
      </c>
      <c r="E18" s="58" t="s">
        <v>30</v>
      </c>
      <c r="F18" s="49">
        <v>7000</v>
      </c>
      <c r="G18" s="35">
        <f t="shared" si="2"/>
        <v>35000</v>
      </c>
      <c r="H18" s="42" t="s">
        <v>23</v>
      </c>
      <c r="I18" s="35" t="e">
        <f t="shared" si="4"/>
        <v>#VALUE!</v>
      </c>
      <c r="J18" s="81"/>
      <c r="K18" s="92"/>
      <c r="L18" s="92" t="s">
        <v>70</v>
      </c>
      <c r="M18" s="92" t="s">
        <v>69</v>
      </c>
      <c r="N18" s="92" t="s">
        <v>31</v>
      </c>
      <c r="O18" s="9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7" customFormat="1" ht="21.5" customHeight="1" thickBot="1" x14ac:dyDescent="0.3">
      <c r="A19" s="61" t="s">
        <v>56</v>
      </c>
      <c r="B19" s="57">
        <v>10</v>
      </c>
      <c r="C19" s="57" t="s">
        <v>29</v>
      </c>
      <c r="D19" s="48">
        <v>2</v>
      </c>
      <c r="E19" s="58" t="s">
        <v>30</v>
      </c>
      <c r="F19" s="49">
        <v>35000</v>
      </c>
      <c r="G19" s="35">
        <f t="shared" si="2"/>
        <v>70000</v>
      </c>
      <c r="H19" s="42" t="s">
        <v>23</v>
      </c>
      <c r="I19" s="35" t="e">
        <f t="shared" si="4"/>
        <v>#VALUE!</v>
      </c>
      <c r="J19" s="81" t="s">
        <v>76</v>
      </c>
      <c r="K19" s="91" t="s">
        <v>62</v>
      </c>
      <c r="L19" s="91" t="s">
        <v>47</v>
      </c>
      <c r="M19" s="91" t="s">
        <v>34</v>
      </c>
      <c r="N19" s="91" t="s">
        <v>31</v>
      </c>
      <c r="O19" s="93" t="s">
        <v>32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7" customFormat="1" ht="21.5" customHeight="1" thickBot="1" x14ac:dyDescent="0.3">
      <c r="A20" s="61" t="s">
        <v>56</v>
      </c>
      <c r="B20" s="57">
        <v>20</v>
      </c>
      <c r="C20" s="57" t="s">
        <v>29</v>
      </c>
      <c r="D20" s="48">
        <v>1</v>
      </c>
      <c r="E20" s="58" t="s">
        <v>30</v>
      </c>
      <c r="F20" s="49">
        <v>40000</v>
      </c>
      <c r="G20" s="35">
        <f t="shared" si="2"/>
        <v>40000</v>
      </c>
      <c r="H20" s="42" t="s">
        <v>23</v>
      </c>
      <c r="I20" s="35" t="e">
        <f t="shared" si="4"/>
        <v>#VALUE!</v>
      </c>
      <c r="J20" s="81"/>
      <c r="K20" s="92"/>
      <c r="L20" s="92" t="s">
        <v>47</v>
      </c>
      <c r="M20" s="92" t="s">
        <v>34</v>
      </c>
      <c r="N20" s="92" t="s">
        <v>31</v>
      </c>
      <c r="O20" s="9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7" customFormat="1" ht="38" thickBot="1" x14ac:dyDescent="0.3">
      <c r="A21" s="61" t="s">
        <v>57</v>
      </c>
      <c r="B21" s="57" t="s">
        <v>43</v>
      </c>
      <c r="C21" s="57" t="s">
        <v>49</v>
      </c>
      <c r="D21" s="48">
        <v>1</v>
      </c>
      <c r="E21" s="58" t="s">
        <v>30</v>
      </c>
      <c r="F21" s="49">
        <v>40000</v>
      </c>
      <c r="G21" s="35">
        <f t="shared" si="2"/>
        <v>40000</v>
      </c>
      <c r="H21" s="42" t="s">
        <v>23</v>
      </c>
      <c r="I21" s="35" t="e">
        <f t="shared" si="4"/>
        <v>#VALUE!</v>
      </c>
      <c r="J21" s="46" t="s">
        <v>77</v>
      </c>
      <c r="K21" s="59" t="s">
        <v>63</v>
      </c>
      <c r="L21" s="59" t="s">
        <v>47</v>
      </c>
      <c r="M21" s="59" t="s">
        <v>34</v>
      </c>
      <c r="N21" s="59" t="s">
        <v>31</v>
      </c>
      <c r="O21" s="39" t="s">
        <v>32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7" customFormat="1" ht="38" thickBot="1" x14ac:dyDescent="0.3">
      <c r="A22" s="61" t="s">
        <v>58</v>
      </c>
      <c r="B22" s="57" t="s">
        <v>43</v>
      </c>
      <c r="C22" s="57" t="s">
        <v>29</v>
      </c>
      <c r="D22" s="48">
        <v>1</v>
      </c>
      <c r="E22" s="58" t="s">
        <v>30</v>
      </c>
      <c r="F22" s="49">
        <v>20500</v>
      </c>
      <c r="G22" s="35">
        <f t="shared" si="2"/>
        <v>20500</v>
      </c>
      <c r="H22" s="42" t="s">
        <v>23</v>
      </c>
      <c r="I22" s="35" t="e">
        <f t="shared" si="4"/>
        <v>#VALUE!</v>
      </c>
      <c r="J22" s="60" t="s">
        <v>75</v>
      </c>
      <c r="K22" s="59" t="s">
        <v>46</v>
      </c>
      <c r="L22" s="59" t="s">
        <v>47</v>
      </c>
      <c r="M22" s="59" t="s">
        <v>34</v>
      </c>
      <c r="N22" s="59" t="s">
        <v>31</v>
      </c>
      <c r="O22" s="39" t="s">
        <v>32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13" thickBot="1" x14ac:dyDescent="0.3">
      <c r="A23" s="45"/>
      <c r="B23" s="50"/>
      <c r="C23" s="38"/>
      <c r="D23" s="51"/>
      <c r="E23" s="38"/>
      <c r="F23" s="52"/>
      <c r="G23" s="37"/>
      <c r="H23" s="43"/>
      <c r="I23" s="37"/>
      <c r="J23" s="47"/>
      <c r="K23" s="38"/>
      <c r="L23" s="38"/>
      <c r="M23" s="38"/>
      <c r="N23" s="38"/>
      <c r="O23" s="4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" customFormat="1" ht="15" thickTop="1" thickBot="1" x14ac:dyDescent="0.3">
      <c r="A24" s="71" t="s">
        <v>15</v>
      </c>
      <c r="B24" s="72"/>
      <c r="C24" s="72"/>
      <c r="D24" s="72"/>
      <c r="E24" s="72"/>
      <c r="F24" s="72"/>
      <c r="G24" s="41">
        <f>SUM(G7:G23)</f>
        <v>1054600</v>
      </c>
      <c r="H24" s="32"/>
      <c r="I24" s="32"/>
      <c r="J24" s="32"/>
      <c r="K24" s="32"/>
      <c r="L24" s="33"/>
      <c r="M24" s="33"/>
      <c r="N24" s="33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15" thickTop="1" thickBot="1" x14ac:dyDescent="0.3">
      <c r="A25" s="68" t="s">
        <v>16</v>
      </c>
      <c r="B25" s="69"/>
      <c r="C25" s="69"/>
      <c r="D25" s="69"/>
      <c r="E25" s="69"/>
      <c r="F25" s="69"/>
      <c r="G25" s="69"/>
      <c r="H25" s="70"/>
      <c r="I25" s="8" t="e">
        <f>SUM(I7:I23)</f>
        <v>#VALUE!</v>
      </c>
      <c r="J25" s="26"/>
      <c r="K25" s="25"/>
      <c r="L25" s="29"/>
      <c r="M25" s="30"/>
      <c r="N25" s="29"/>
      <c r="O25" s="3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7" customFormat="1" ht="13.5" thickTop="1" thickBot="1" x14ac:dyDescent="0.3">
      <c r="A26" s="13" t="s">
        <v>21</v>
      </c>
      <c r="B26" s="14"/>
      <c r="C26" s="13"/>
      <c r="D26" s="14"/>
      <c r="E26" s="13"/>
      <c r="F26" s="15"/>
      <c r="G26" s="15"/>
      <c r="H26" s="13"/>
      <c r="I26" s="13"/>
      <c r="J26" s="13"/>
      <c r="K26" s="14"/>
      <c r="L26" s="18"/>
      <c r="M26" s="20"/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22.9" customHeight="1" x14ac:dyDescent="0.25">
      <c r="A27" s="16" t="s">
        <v>22</v>
      </c>
      <c r="B27" s="83" t="s">
        <v>23</v>
      </c>
      <c r="C27" s="84"/>
      <c r="D27" s="84"/>
      <c r="E27" s="84"/>
      <c r="F27" s="17" t="s">
        <v>24</v>
      </c>
      <c r="G27" s="18"/>
      <c r="H27" s="19"/>
      <c r="I27" s="18"/>
      <c r="J27" s="20"/>
      <c r="K27" s="20"/>
      <c r="L27" s="18"/>
      <c r="M27" s="20"/>
      <c r="N27" s="18"/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131" x14ac:dyDescent="0.25">
      <c r="A28" s="18"/>
      <c r="B28" s="20"/>
      <c r="C28" s="18"/>
      <c r="D28" s="20"/>
      <c r="E28" s="18"/>
      <c r="F28" s="19"/>
      <c r="G28" s="19"/>
      <c r="H28" s="21" t="s">
        <v>25</v>
      </c>
      <c r="I28" s="18"/>
      <c r="J28" s="20"/>
      <c r="K28" s="20"/>
      <c r="L28" s="18"/>
      <c r="M28" s="20"/>
      <c r="N28" s="18"/>
      <c r="O28" s="18"/>
    </row>
    <row r="29" spans="1:131" x14ac:dyDescent="0.25">
      <c r="A29" s="18"/>
      <c r="B29" s="20"/>
      <c r="C29" s="18"/>
      <c r="D29" s="20"/>
      <c r="E29" s="18"/>
      <c r="F29" s="19"/>
      <c r="G29" s="19"/>
      <c r="H29" s="21"/>
      <c r="I29" s="18"/>
      <c r="J29" s="20"/>
      <c r="K29" s="20"/>
      <c r="L29" s="18"/>
      <c r="M29" s="20"/>
      <c r="N29" s="18"/>
      <c r="O29" s="18"/>
    </row>
    <row r="30" spans="1:131" x14ac:dyDescent="0.25">
      <c r="A30" s="18"/>
      <c r="B30" s="20"/>
      <c r="C30" s="18"/>
      <c r="D30" s="20"/>
      <c r="E30" s="18"/>
      <c r="F30" s="19"/>
      <c r="G30" s="22"/>
      <c r="H30" s="21"/>
      <c r="I30" s="18"/>
      <c r="J30" s="20"/>
      <c r="K30" s="20"/>
      <c r="L30" s="18"/>
      <c r="M30" s="20"/>
      <c r="N30" s="18"/>
      <c r="O30" s="18"/>
    </row>
    <row r="31" spans="1:131" x14ac:dyDescent="0.25">
      <c r="A31" s="18"/>
      <c r="B31" s="20"/>
      <c r="C31" s="18"/>
      <c r="D31" s="20"/>
      <c r="E31" s="18"/>
      <c r="F31" s="19"/>
      <c r="G31" s="19"/>
      <c r="H31" s="21"/>
      <c r="I31" s="18"/>
      <c r="J31" s="20"/>
      <c r="K31" s="20"/>
      <c r="L31" s="18"/>
      <c r="M31" s="20"/>
      <c r="N31" s="18"/>
      <c r="O31" s="18"/>
    </row>
    <row r="32" spans="1:131" ht="14.5" x14ac:dyDescent="0.25">
      <c r="A32" s="18"/>
      <c r="B32" s="20"/>
      <c r="C32" s="18"/>
      <c r="D32" s="20"/>
      <c r="E32" s="18"/>
      <c r="F32" s="19"/>
      <c r="G32" s="19"/>
      <c r="H32" s="19"/>
      <c r="I32" s="21"/>
      <c r="J32" s="20"/>
      <c r="K32" s="20"/>
      <c r="L32" s="28"/>
      <c r="M32" s="28"/>
      <c r="N32" s="28"/>
      <c r="O32" s="28"/>
    </row>
    <row r="33" spans="1:15" ht="14.5" x14ac:dyDescent="0.25">
      <c r="A33" s="20"/>
      <c r="B33" s="20"/>
      <c r="C33" s="18"/>
      <c r="D33" s="20"/>
      <c r="E33" s="18"/>
      <c r="F33" s="23"/>
      <c r="G33" s="24"/>
      <c r="H33" s="18"/>
      <c r="I33" s="18"/>
      <c r="J33" s="28" t="s">
        <v>26</v>
      </c>
      <c r="K33" s="28"/>
      <c r="L33" s="27"/>
      <c r="M33" s="27"/>
      <c r="N33" s="27"/>
      <c r="O33" s="27"/>
    </row>
    <row r="34" spans="1:15" x14ac:dyDescent="0.25">
      <c r="A34" s="20"/>
      <c r="B34" s="20"/>
      <c r="C34" s="18"/>
      <c r="D34" s="64"/>
      <c r="E34" s="18"/>
      <c r="F34" s="18"/>
      <c r="G34" s="18"/>
      <c r="H34" s="18"/>
      <c r="I34" s="18"/>
      <c r="J34" s="27" t="s">
        <v>27</v>
      </c>
      <c r="K34" s="27"/>
      <c r="L34" s="27"/>
      <c r="M34" s="27"/>
      <c r="N34" s="27"/>
      <c r="O34" s="27"/>
    </row>
    <row r="35" spans="1:15" x14ac:dyDescent="0.25">
      <c r="A35" s="20"/>
      <c r="B35" s="20"/>
      <c r="C35" s="18"/>
      <c r="D35" s="20"/>
      <c r="E35" s="18"/>
      <c r="F35" s="18"/>
      <c r="G35" s="18"/>
      <c r="H35" s="18"/>
      <c r="I35" s="18"/>
      <c r="J35" s="27" t="s">
        <v>28</v>
      </c>
      <c r="K35" s="27"/>
    </row>
  </sheetData>
  <mergeCells count="45">
    <mergeCell ref="K19:K20"/>
    <mergeCell ref="L19:L20"/>
    <mergeCell ref="M19:M20"/>
    <mergeCell ref="N19:N20"/>
    <mergeCell ref="O19:O20"/>
    <mergeCell ref="M7:M8"/>
    <mergeCell ref="N7:N8"/>
    <mergeCell ref="O7:O8"/>
    <mergeCell ref="K15:K18"/>
    <mergeCell ref="L15:L18"/>
    <mergeCell ref="M15:M18"/>
    <mergeCell ref="N15:N18"/>
    <mergeCell ref="O15:O18"/>
    <mergeCell ref="B27:E27"/>
    <mergeCell ref="O5:O6"/>
    <mergeCell ref="K5:K6"/>
    <mergeCell ref="L5:L6"/>
    <mergeCell ref="N5:N6"/>
    <mergeCell ref="D5:D6"/>
    <mergeCell ref="E5:E6"/>
    <mergeCell ref="F5:G5"/>
    <mergeCell ref="H5:I5"/>
    <mergeCell ref="J9:J10"/>
    <mergeCell ref="K9:K10"/>
    <mergeCell ref="L9:L10"/>
    <mergeCell ref="M9:M10"/>
    <mergeCell ref="N9:N10"/>
    <mergeCell ref="O9:O10"/>
    <mergeCell ref="L7:L8"/>
    <mergeCell ref="A1:O1"/>
    <mergeCell ref="A2:O2"/>
    <mergeCell ref="A3:O3"/>
    <mergeCell ref="A25:H25"/>
    <mergeCell ref="A24:F24"/>
    <mergeCell ref="A5:A6"/>
    <mergeCell ref="B5:B6"/>
    <mergeCell ref="C5:C6"/>
    <mergeCell ref="J7:J8"/>
    <mergeCell ref="K7:K8"/>
    <mergeCell ref="A9:A10"/>
    <mergeCell ref="A15:A16"/>
    <mergeCell ref="J15:J18"/>
    <mergeCell ref="J19:J20"/>
    <mergeCell ref="A17:A18"/>
    <mergeCell ref="A7:A8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b0e90202-8514-490b-aa47-458e66aada41"/>
    <ds:schemaRef ds:uri="63ef4d09-7a27-477e-abfe-88d2d0877d3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revision>1</cp:revision>
  <cp:lastPrinted>2019-12-05T06:42:21Z</cp:lastPrinted>
  <dcterms:created xsi:type="dcterms:W3CDTF">2019-08-01T11:10:14Z</dcterms:created>
  <dcterms:modified xsi:type="dcterms:W3CDTF">2021-02-11T08:27:59Z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