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codeName="ThisWorkbook"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<sst xmlns="http://schemas.openxmlformats.org/spreadsheetml/2006/main" count="252" uniqueCount="109">
  <si>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</si>
  <si>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</si>
  <si>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</si>
  <si>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</si>
  <si>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</si>
  <si>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</si>
  <si>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</si>
  <si>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</si>
  <si>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</si>
  <si>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</si>
  <si>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</si>
  <si>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</si>
  <si>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</si>
  <si>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</si>
  <si>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</si>
  <si>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</si>
  <si>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</si>
  <si>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</si>
  <si>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</si>
  <si>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</si>
  <si>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</si>
  <si>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</si>
  <si>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</si>
  <si>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</si>
  <si>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</si>
  <si>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</si>
  <si>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</si>
  <si>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</si>
  <si>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</si>
  <si>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</si>
  <si>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doplní dodavatel</t>
  </si>
  <si>
    <t>17. listopadu</t>
  </si>
  <si>
    <t>2172/15</t>
  </si>
  <si>
    <t>708 00</t>
  </si>
  <si>
    <t>Ostrava-Poruba</t>
  </si>
  <si>
    <t>Sokolská tř.</t>
  </si>
  <si>
    <t>Ekonomická fakulta</t>
  </si>
  <si>
    <t>Ostrava</t>
  </si>
  <si>
    <t>Rektorát</t>
  </si>
  <si>
    <t>33</t>
  </si>
  <si>
    <t>702 00</t>
  </si>
  <si>
    <t>17. listopadu</t>
  </si>
  <si>
    <t>DNS_PC_ATYP</t>
  </si>
  <si>
    <t>6231/1b</t>
  </si>
  <si>
    <t>Fakulta  strojní</t>
  </si>
  <si>
    <t xml:space="preserve">KS </t>
  </si>
  <si>
    <t>Ing. Pišťáčková Petra
+420 597 321 280
petra.pistackova@vsb.cz</t>
  </si>
  <si>
    <t xml:space="preserve">Ing. Havlenová Hana
hana.havlenova@vsb.cz 
+420 597 322 179 </t>
  </si>
  <si>
    <t xml:space="preserve">Blažková Lenka
lenka.blazkova@vsb.cz 
+420 597 325 351 </t>
  </si>
  <si>
    <t xml:space="preserve">Bc. Kubešová Marie
marie.kubesova@vsb.cz 
+420 597 325 602 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</si>
  <si>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56/2020</t>
    </r>
  </si>
  <si>
    <t>DNS_LCD_ATYP</t>
  </si>
  <si>
    <t>KS</t>
  </si>
  <si>
    <t>DNS_PC_ typ_B</t>
  </si>
  <si>
    <t>DNS_LCD24" Výškově stavitelný</t>
  </si>
  <si>
    <t>DNS_TISK multi ČB</t>
  </si>
  <si>
    <t>DNS_NB_ATYP</t>
  </si>
  <si>
    <t>Fak. elektrotechniky a informatiky</t>
  </si>
  <si>
    <t>HGF-Katedra 541</t>
  </si>
  <si>
    <t>Fakulta materiálově-technologická</t>
  </si>
  <si>
    <t>Fakulta hornicko-geologická</t>
  </si>
  <si>
    <t xml:space="preserve">Ing. Janoušek Jan 
jan.janousek@vsb.cz 
+420 597 325 862 </t>
  </si>
  <si>
    <t xml:space="preserve">Proskeová Ivana 
ivana.proskeova@vsb.cz 
+420 597 321 243 </t>
  </si>
  <si>
    <t xml:space="preserve">Bc. Króliczková Hana 
hana.kroliczkova@vsb.cz 
+420 597 321 292 </t>
  </si>
  <si>
    <t xml:space="preserve">Ing. Rumlová Martina 
martina.rumlova@vsb.cz 
+420 597 323 359 </t>
  </si>
  <si>
    <t>60004536</t>
  </si>
  <si>
    <t>10</t>
  </si>
  <si>
    <t>DNS_PC_typ_A</t>
  </si>
  <si>
    <t>Mojmíra Hranická
+420597325678
mojmira.hranicka@vsb.cz</t>
  </si>
  <si>
    <t>Rektorát 982</t>
  </si>
  <si>
    <t>60004537</t>
  </si>
  <si>
    <t>DNS_DATAPROJEKTOR_ATYP</t>
  </si>
  <si>
    <t>60004538</t>
  </si>
  <si>
    <t>DNS_TABLET_ATYP</t>
  </si>
  <si>
    <t>60004540</t>
  </si>
  <si>
    <t>DNS_Ultrabook13"_typ_B</t>
  </si>
  <si>
    <t>60004541</t>
  </si>
  <si>
    <t>60004542</t>
  </si>
  <si>
    <t>DNS_NB15"_typ_B</t>
  </si>
  <si>
    <t>60004544</t>
  </si>
  <si>
    <t>9870- CIT</t>
  </si>
  <si>
    <t>Fakulta  stavební</t>
  </si>
  <si>
    <t>Ubytovací služby Stravovací služby</t>
  </si>
  <si>
    <t>Studentská</t>
  </si>
  <si>
    <t>1770</t>
  </si>
  <si>
    <t>Vztahy s veřejností 903</t>
  </si>
  <si>
    <t>DNS_LCD27" Výškově stavitelný</t>
  </si>
  <si>
    <t>60004549</t>
  </si>
  <si>
    <t>60004551</t>
  </si>
  <si>
    <t>60004554</t>
  </si>
  <si>
    <t>60004558</t>
  </si>
  <si>
    <t>Fakulta bezpečnostního  inženýrství</t>
  </si>
  <si>
    <t>výzkumné energetické centrum</t>
  </si>
  <si>
    <t>70004511</t>
  </si>
  <si>
    <t xml:space="preserve">Hana Drmolová
+420 597 321 226 
hana.drmolova@vsb.cz </t>
  </si>
  <si>
    <t>Lumírova</t>
  </si>
  <si>
    <t>630/13</t>
  </si>
  <si>
    <t>700 30</t>
  </si>
  <si>
    <t>Ostrava-Výškovice</t>
  </si>
  <si>
    <t>Gabriela Bílková
+420 597 323 709
gabriela.bilkova@vsb.cz</t>
  </si>
  <si>
    <t>Hana Havlenová
+420 597 322 179
hana.havlenova@vsb.cz</t>
  </si>
  <si>
    <t>Kateřina Čajkovská
+420 597 323 177
katerina.cajkovska@vsb.cz</t>
  </si>
  <si>
    <t>Ing. Radovan Hájovský, Ph.D.
+420 597 325 859
radovan.hajovsky@vsb.cz</t>
  </si>
  <si>
    <t>Kateřina Husáriková
+420 597 321 305
katerina.husarikova@vsb.cz</t>
  </si>
  <si>
    <t>Petr Manych
+420 597 321 203
petr.manych@vsb.cz</t>
  </si>
  <si>
    <t>Ing. Barbora Uhrová
+420 597 321 284
barbora.uhrova@vsb.cz</t>
  </si>
  <si>
    <t>Bc. Jana Skopalová
+420 597 322 826
jana.skopalova@vsb.cz</t>
  </si>
  <si>
    <t>Karin Mikulová
+420 597 321 296
karin.mikulova@vsb.cz</t>
  </si>
  <si>
    <t>Bc. Hana Chudová
+420 597 323 878
hana.chudova@vsb.cz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</si>
</sst>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5" xfId="0" applyNumberFormat="1" applyBorder="1" applyAlignment="1">
      <alignment vertical="center"/>
    </xf>
    <xf numFmtId="2" fontId="0" fillId="3" borderId="5" xfId="0" applyNumberFormat="1" applyFont="1" applyFill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2" fontId="0" fillId="3" borderId="9" xfId="0" applyNumberFormat="1" applyFont="1" applyFill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43"/>
  <sheetViews>
    <sheetView tabSelected="1" zoomScale="70" zoomScaleNormal="70" workbookViewId="0" topLeftCell="A1">
      <selection activeCell="A1" sqref="A1:O1"/>
    </sheetView>
  </sheetViews>
  <sheetFormatPr defaultColWidth="9.140625" defaultRowHeight="12.75"/>
  <cols>
    <col min="1" max="1" width="10.7109375" style="33" customWidth="1"/>
    <col min="2" max="2" width="4.7109375" style="31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140625" style="7" bestFit="1" customWidth="1"/>
    <col min="11" max="11" width="30.28125" style="7" bestFit="1" customWidth="1"/>
    <col min="12" max="12" width="15.57421875" style="21" customWidth="1"/>
    <col min="13" max="13" width="9.28125" style="22" bestFit="1" customWidth="1"/>
    <col min="14" max="14" width="7.140625" style="22" bestFit="1" customWidth="1"/>
    <col min="15" max="15" width="16.421875" style="22" bestFit="1" customWidth="1"/>
  </cols>
  <sheetData>
    <row r="1" spans="1:15" ht="18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8.5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4.5" customHeight="1" thickBot="1">
      <c r="A4" s="34"/>
      <c r="B4" s="30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85" t="s">
        <v>3</v>
      </c>
      <c r="B5" s="85" t="s">
        <v>4</v>
      </c>
      <c r="C5" s="85" t="s">
        <v>7</v>
      </c>
      <c r="D5" s="96" t="s">
        <v>5</v>
      </c>
      <c r="E5" s="96" t="s">
        <v>6</v>
      </c>
      <c r="F5" s="97" t="s">
        <v>19</v>
      </c>
      <c r="G5" s="98"/>
      <c r="H5" s="97" t="s">
        <v>17</v>
      </c>
      <c r="I5" s="98"/>
      <c r="J5" s="24" t="s">
        <v>10</v>
      </c>
      <c r="K5" s="85" t="s">
        <v>12</v>
      </c>
      <c r="L5" s="96" t="s">
        <v>0</v>
      </c>
      <c r="M5" s="23" t="s">
        <v>13</v>
      </c>
      <c r="N5" s="85" t="s">
        <v>1</v>
      </c>
      <c r="O5" s="85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5"/>
      <c r="B6" s="85"/>
      <c r="C6" s="85"/>
      <c r="D6" s="96"/>
      <c r="E6" s="96"/>
      <c r="F6" s="25" t="s">
        <v>8</v>
      </c>
      <c r="G6" s="25" t="s">
        <v>9</v>
      </c>
      <c r="H6" s="25" t="s">
        <v>8</v>
      </c>
      <c r="I6" s="25" t="s">
        <v>9</v>
      </c>
      <c r="J6" s="26" t="s">
        <v>11</v>
      </c>
      <c r="K6" s="85"/>
      <c r="L6" s="96"/>
      <c r="M6" s="27" t="s">
        <v>14</v>
      </c>
      <c r="N6" s="85"/>
      <c r="O6" s="8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9.75" customHeight="1" thickBot="1">
      <c r="A7" s="56">
        <v>60004519</v>
      </c>
      <c r="B7" s="57">
        <v>10</v>
      </c>
      <c r="C7" s="35" t="s">
        <v>42</v>
      </c>
      <c r="D7" s="36">
        <v>1</v>
      </c>
      <c r="E7" s="35" t="s">
        <v>52</v>
      </c>
      <c r="F7" s="37">
        <v>37510</v>
      </c>
      <c r="G7" s="38">
        <f>D7*F7</f>
        <v>37510</v>
      </c>
      <c r="H7" s="39" t="s">
        <v>29</v>
      </c>
      <c r="I7" s="40" t="e">
        <f aca="true" t="shared" si="0" ref="I7:I16">D7*H7</f>
        <v>#VALUE!</v>
      </c>
      <c r="J7" s="41" t="s">
        <v>61</v>
      </c>
      <c r="K7" s="42" t="s">
        <v>57</v>
      </c>
      <c r="L7" s="99" t="s">
        <v>31</v>
      </c>
      <c r="M7" s="99" t="s">
        <v>32</v>
      </c>
      <c r="N7" s="99" t="s">
        <v>33</v>
      </c>
      <c r="O7" s="90" t="s">
        <v>34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" customHeight="1" thickBot="1">
      <c r="A8" s="86">
        <v>60004520</v>
      </c>
      <c r="B8" s="57">
        <v>10</v>
      </c>
      <c r="C8" s="35" t="s">
        <v>53</v>
      </c>
      <c r="D8" s="36">
        <v>1</v>
      </c>
      <c r="E8" s="35" t="s">
        <v>52</v>
      </c>
      <c r="F8" s="37">
        <v>17000</v>
      </c>
      <c r="G8" s="38">
        <f aca="true" t="shared" si="1" ref="G8:G30">D8*F8</f>
        <v>17000</v>
      </c>
      <c r="H8" s="39" t="s">
        <v>29</v>
      </c>
      <c r="I8" s="40" t="e">
        <f t="shared" si="0"/>
        <v>#VALUE!</v>
      </c>
      <c r="J8" s="76" t="s">
        <v>62</v>
      </c>
      <c r="K8" s="76" t="s">
        <v>58</v>
      </c>
      <c r="L8" s="83"/>
      <c r="M8" s="83" t="s">
        <v>43</v>
      </c>
      <c r="N8" s="83" t="s">
        <v>33</v>
      </c>
      <c r="O8" s="91" t="s">
        <v>34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.75" customHeight="1" thickBot="1">
      <c r="A9" s="87"/>
      <c r="B9" s="57">
        <v>20</v>
      </c>
      <c r="C9" s="35" t="s">
        <v>54</v>
      </c>
      <c r="D9" s="36">
        <v>2</v>
      </c>
      <c r="E9" s="35" t="s">
        <v>52</v>
      </c>
      <c r="F9" s="37">
        <v>5000</v>
      </c>
      <c r="G9" s="38">
        <f t="shared" si="1"/>
        <v>10000</v>
      </c>
      <c r="H9" s="39" t="s">
        <v>29</v>
      </c>
      <c r="I9" s="40" t="e">
        <f t="shared" si="0"/>
        <v>#VALUE!</v>
      </c>
      <c r="J9" s="76"/>
      <c r="K9" s="76" t="s">
        <v>58</v>
      </c>
      <c r="L9" s="83"/>
      <c r="M9" s="83" t="s">
        <v>43</v>
      </c>
      <c r="N9" s="83" t="s">
        <v>33</v>
      </c>
      <c r="O9" s="91" t="s">
        <v>34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.75" customHeight="1" thickBot="1">
      <c r="A10" s="56">
        <v>60004522</v>
      </c>
      <c r="B10" s="57">
        <v>10</v>
      </c>
      <c r="C10" s="35" t="s">
        <v>55</v>
      </c>
      <c r="D10" s="36">
        <v>2</v>
      </c>
      <c r="E10" s="35" t="s">
        <v>52</v>
      </c>
      <c r="F10" s="37">
        <v>4500</v>
      </c>
      <c r="G10" s="38">
        <f t="shared" si="1"/>
        <v>9000</v>
      </c>
      <c r="H10" s="39" t="s">
        <v>30</v>
      </c>
      <c r="I10" s="40" t="e">
        <f t="shared" si="0"/>
        <v>#VALUE!</v>
      </c>
      <c r="J10" s="41" t="s">
        <v>63</v>
      </c>
      <c r="K10" s="42" t="s">
        <v>38</v>
      </c>
      <c r="L10" s="83"/>
      <c r="M10" s="83" t="s">
        <v>43</v>
      </c>
      <c r="N10" s="83" t="s">
        <v>33</v>
      </c>
      <c r="O10" s="91" t="s">
        <v>34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9.75" customHeight="1" thickBot="1">
      <c r="A11" s="56">
        <v>60004523</v>
      </c>
      <c r="B11" s="57">
        <v>10</v>
      </c>
      <c r="C11" s="35" t="s">
        <v>56</v>
      </c>
      <c r="D11" s="36">
        <v>2</v>
      </c>
      <c r="E11" s="35" t="s">
        <v>52</v>
      </c>
      <c r="F11" s="37">
        <v>48300</v>
      </c>
      <c r="G11" s="38">
        <f t="shared" si="1"/>
        <v>96600</v>
      </c>
      <c r="H11" s="39" t="s">
        <v>30</v>
      </c>
      <c r="I11" s="40" t="e">
        <f t="shared" si="0"/>
        <v>#VALUE!</v>
      </c>
      <c r="J11" s="79" t="s">
        <v>46</v>
      </c>
      <c r="K11" s="82" t="s">
        <v>44</v>
      </c>
      <c r="L11" s="83"/>
      <c r="M11" s="83"/>
      <c r="N11" s="83"/>
      <c r="O11" s="9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39" customHeight="1" thickBot="1">
      <c r="A12" s="86">
        <v>60004524</v>
      </c>
      <c r="B12" s="57">
        <v>10</v>
      </c>
      <c r="C12" s="35" t="s">
        <v>56</v>
      </c>
      <c r="D12" s="36">
        <v>1</v>
      </c>
      <c r="E12" s="35" t="s">
        <v>52</v>
      </c>
      <c r="F12" s="37">
        <v>48000</v>
      </c>
      <c r="G12" s="38">
        <f t="shared" si="1"/>
        <v>48000</v>
      </c>
      <c r="H12" s="39" t="s">
        <v>29</v>
      </c>
      <c r="I12" s="40" t="e">
        <f t="shared" si="0"/>
        <v>#VALUE!</v>
      </c>
      <c r="J12" s="80"/>
      <c r="K12" s="83"/>
      <c r="L12" s="83"/>
      <c r="M12" s="83" t="s">
        <v>32</v>
      </c>
      <c r="N12" s="83" t="s">
        <v>33</v>
      </c>
      <c r="O12" s="91" t="s">
        <v>34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5" customFormat="1" ht="39.75" customHeight="1" thickBot="1">
      <c r="A13" s="87"/>
      <c r="B13" s="57">
        <v>20</v>
      </c>
      <c r="C13" s="35" t="s">
        <v>42</v>
      </c>
      <c r="D13" s="36">
        <v>8</v>
      </c>
      <c r="E13" s="35" t="s">
        <v>52</v>
      </c>
      <c r="F13" s="37">
        <v>48400</v>
      </c>
      <c r="G13" s="38">
        <f t="shared" si="1"/>
        <v>387200</v>
      </c>
      <c r="H13" s="39" t="s">
        <v>30</v>
      </c>
      <c r="I13" s="40" t="e">
        <f t="shared" si="0"/>
        <v>#VALUE!</v>
      </c>
      <c r="J13" s="81"/>
      <c r="K13" s="84"/>
      <c r="L13" s="83"/>
      <c r="M13" s="83" t="s">
        <v>39</v>
      </c>
      <c r="N13" s="83" t="s">
        <v>40</v>
      </c>
      <c r="O13" s="91" t="s">
        <v>37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5" customFormat="1" ht="39.75" customHeight="1" thickBot="1">
      <c r="A14" s="56">
        <v>60004531</v>
      </c>
      <c r="B14" s="57">
        <v>10</v>
      </c>
      <c r="C14" s="35" t="s">
        <v>51</v>
      </c>
      <c r="D14" s="36">
        <v>1</v>
      </c>
      <c r="E14" s="35" t="s">
        <v>52</v>
      </c>
      <c r="F14" s="37">
        <v>3990</v>
      </c>
      <c r="G14" s="38">
        <f t="shared" si="1"/>
        <v>3990</v>
      </c>
      <c r="H14" s="39" t="s">
        <v>30</v>
      </c>
      <c r="I14" s="40" t="e">
        <f t="shared" si="0"/>
        <v>#VALUE!</v>
      </c>
      <c r="J14" s="41" t="s">
        <v>48</v>
      </c>
      <c r="K14" s="42" t="s">
        <v>59</v>
      </c>
      <c r="L14" s="83"/>
      <c r="M14" s="83" t="s">
        <v>43</v>
      </c>
      <c r="N14" s="83" t="s">
        <v>33</v>
      </c>
      <c r="O14" s="91" t="s">
        <v>34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5" customFormat="1" ht="39.75" customHeight="1" thickBot="1">
      <c r="A15" s="56">
        <v>60004532</v>
      </c>
      <c r="B15" s="57">
        <v>10</v>
      </c>
      <c r="C15" s="35" t="s">
        <v>53</v>
      </c>
      <c r="D15" s="36">
        <v>1</v>
      </c>
      <c r="E15" s="35" t="s">
        <v>52</v>
      </c>
      <c r="F15" s="37">
        <v>17000</v>
      </c>
      <c r="G15" s="38">
        <f t="shared" si="1"/>
        <v>17000</v>
      </c>
      <c r="H15" s="39" t="s">
        <v>30</v>
      </c>
      <c r="I15" s="40" t="e">
        <f t="shared" si="0"/>
        <v>#VALUE!</v>
      </c>
      <c r="J15" s="44" t="s">
        <v>64</v>
      </c>
      <c r="K15" s="42" t="s">
        <v>60</v>
      </c>
      <c r="L15" s="84"/>
      <c r="M15" s="84" t="s">
        <v>43</v>
      </c>
      <c r="N15" s="84" t="s">
        <v>33</v>
      </c>
      <c r="O15" s="92" t="s">
        <v>34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5" customFormat="1" ht="39.75" customHeight="1" thickBot="1">
      <c r="A16" s="56">
        <v>60004533</v>
      </c>
      <c r="B16" s="57">
        <v>10</v>
      </c>
      <c r="C16" s="35" t="s">
        <v>56</v>
      </c>
      <c r="D16" s="36">
        <v>1</v>
      </c>
      <c r="E16" s="35" t="s">
        <v>52</v>
      </c>
      <c r="F16" s="37">
        <v>38000</v>
      </c>
      <c r="G16" s="38">
        <f t="shared" si="1"/>
        <v>38000</v>
      </c>
      <c r="H16" s="39" t="s">
        <v>30</v>
      </c>
      <c r="I16" s="40" t="e">
        <f t="shared" si="0"/>
        <v>#VALUE!</v>
      </c>
      <c r="J16" s="74" t="s">
        <v>47</v>
      </c>
      <c r="K16" s="74" t="s">
        <v>36</v>
      </c>
      <c r="L16" s="74" t="s">
        <v>35</v>
      </c>
      <c r="M16" s="74" t="s">
        <v>39</v>
      </c>
      <c r="N16" s="74" t="s">
        <v>40</v>
      </c>
      <c r="O16" s="67" t="s">
        <v>37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5" customFormat="1" ht="44" customHeight="1" thickBot="1">
      <c r="A17" s="45">
        <v>60004534</v>
      </c>
      <c r="B17" s="57">
        <v>10</v>
      </c>
      <c r="C17" s="35" t="s">
        <v>56</v>
      </c>
      <c r="D17" s="36">
        <v>1</v>
      </c>
      <c r="E17" s="35" t="s">
        <v>52</v>
      </c>
      <c r="F17" s="37">
        <v>21000</v>
      </c>
      <c r="G17" s="38">
        <f t="shared" si="1"/>
        <v>21000</v>
      </c>
      <c r="H17" s="39" t="s">
        <v>30</v>
      </c>
      <c r="I17" s="40" t="e">
        <f aca="true" t="shared" si="2" ref="I17:I31">D17*H17</f>
        <v>#VALUE!</v>
      </c>
      <c r="J17" s="74"/>
      <c r="K17" s="74"/>
      <c r="L17" s="74"/>
      <c r="M17" s="74"/>
      <c r="N17" s="74"/>
      <c r="O17" s="6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45" customHeight="1" thickBot="1">
      <c r="A18" s="45" t="s">
        <v>65</v>
      </c>
      <c r="B18" s="57" t="s">
        <v>66</v>
      </c>
      <c r="C18" s="35" t="s">
        <v>67</v>
      </c>
      <c r="D18" s="36">
        <v>1</v>
      </c>
      <c r="E18" s="35" t="s">
        <v>52</v>
      </c>
      <c r="F18" s="37">
        <v>12500</v>
      </c>
      <c r="G18" s="38">
        <f t="shared" si="1"/>
        <v>12500</v>
      </c>
      <c r="H18" s="39" t="s">
        <v>29</v>
      </c>
      <c r="I18" s="40" t="e">
        <f>D18*H18</f>
        <v>#VALUE!</v>
      </c>
      <c r="J18" s="44" t="s">
        <v>68</v>
      </c>
      <c r="K18" s="42" t="s">
        <v>69</v>
      </c>
      <c r="L18" s="43" t="s">
        <v>31</v>
      </c>
      <c r="M18" s="43" t="s">
        <v>32</v>
      </c>
      <c r="N18" s="43" t="s">
        <v>33</v>
      </c>
      <c r="O18" s="46" t="s">
        <v>34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45" customHeight="1" thickBot="1">
      <c r="A19" s="45" t="s">
        <v>70</v>
      </c>
      <c r="B19" s="57" t="s">
        <v>66</v>
      </c>
      <c r="C19" s="35" t="s">
        <v>71</v>
      </c>
      <c r="D19" s="36">
        <v>1</v>
      </c>
      <c r="E19" s="35" t="s">
        <v>52</v>
      </c>
      <c r="F19" s="37">
        <v>6000</v>
      </c>
      <c r="G19" s="38">
        <f t="shared" si="1"/>
        <v>6000</v>
      </c>
      <c r="H19" s="39" t="s">
        <v>30</v>
      </c>
      <c r="I19" s="40" t="e">
        <f aca="true" t="shared" si="3" ref="I19:I24">D19*H19</f>
        <v>#VALUE!</v>
      </c>
      <c r="J19" s="44" t="s">
        <v>99</v>
      </c>
      <c r="K19" s="59" t="s">
        <v>85</v>
      </c>
      <c r="L19" s="43" t="s">
        <v>31</v>
      </c>
      <c r="M19" s="43" t="s">
        <v>32</v>
      </c>
      <c r="N19" s="43" t="s">
        <v>33</v>
      </c>
      <c r="O19" s="46" t="s">
        <v>34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45" customHeight="1" thickBot="1">
      <c r="A20" s="45" t="s">
        <v>72</v>
      </c>
      <c r="B20" s="57" t="s">
        <v>66</v>
      </c>
      <c r="C20" s="35" t="s">
        <v>73</v>
      </c>
      <c r="D20" s="36">
        <v>1</v>
      </c>
      <c r="E20" s="35" t="s">
        <v>52</v>
      </c>
      <c r="F20" s="37">
        <v>6000</v>
      </c>
      <c r="G20" s="38">
        <f t="shared" si="1"/>
        <v>6000</v>
      </c>
      <c r="H20" s="39" t="s">
        <v>30</v>
      </c>
      <c r="I20" s="40" t="e">
        <f t="shared" si="2"/>
        <v>#VALUE!</v>
      </c>
      <c r="J20" s="44" t="s">
        <v>100</v>
      </c>
      <c r="K20" s="43" t="s">
        <v>36</v>
      </c>
      <c r="L20" s="43" t="s">
        <v>35</v>
      </c>
      <c r="M20" s="43" t="s">
        <v>39</v>
      </c>
      <c r="N20" s="43" t="s">
        <v>40</v>
      </c>
      <c r="O20" s="46" t="s">
        <v>37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45" customHeight="1" thickBot="1">
      <c r="A21" s="77" t="s">
        <v>74</v>
      </c>
      <c r="B21" s="57" t="s">
        <v>66</v>
      </c>
      <c r="C21" s="35" t="s">
        <v>75</v>
      </c>
      <c r="D21" s="36">
        <v>5</v>
      </c>
      <c r="E21" s="35" t="s">
        <v>52</v>
      </c>
      <c r="F21" s="37">
        <v>25500</v>
      </c>
      <c r="G21" s="38">
        <f t="shared" si="1"/>
        <v>127500</v>
      </c>
      <c r="H21" s="39" t="s">
        <v>30</v>
      </c>
      <c r="I21" s="40" t="e">
        <f t="shared" si="2"/>
        <v>#VALUE!</v>
      </c>
      <c r="J21" s="68" t="s">
        <v>101</v>
      </c>
      <c r="K21" s="68" t="s">
        <v>80</v>
      </c>
      <c r="L21" s="68" t="s">
        <v>31</v>
      </c>
      <c r="M21" s="68" t="s">
        <v>32</v>
      </c>
      <c r="N21" s="68" t="s">
        <v>33</v>
      </c>
      <c r="O21" s="67" t="s">
        <v>34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5" customFormat="1" ht="45" customHeight="1" thickBot="1">
      <c r="A22" s="78"/>
      <c r="B22" s="57">
        <v>20</v>
      </c>
      <c r="C22" s="60" t="s">
        <v>86</v>
      </c>
      <c r="D22" s="36">
        <v>5</v>
      </c>
      <c r="E22" s="60" t="s">
        <v>52</v>
      </c>
      <c r="F22" s="37">
        <v>6000</v>
      </c>
      <c r="G22" s="38">
        <f t="shared" si="1"/>
        <v>30000</v>
      </c>
      <c r="H22" s="39" t="s">
        <v>30</v>
      </c>
      <c r="I22" s="40" t="e">
        <f t="shared" si="2"/>
        <v>#VALUE!</v>
      </c>
      <c r="J22" s="69"/>
      <c r="K22" s="69"/>
      <c r="L22" s="69"/>
      <c r="M22" s="69"/>
      <c r="N22" s="69"/>
      <c r="O22" s="6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45" customHeight="1" thickBot="1">
      <c r="A23" s="45" t="s">
        <v>76</v>
      </c>
      <c r="B23" s="57" t="s">
        <v>66</v>
      </c>
      <c r="C23" s="35" t="s">
        <v>54</v>
      </c>
      <c r="D23" s="36">
        <v>1</v>
      </c>
      <c r="E23" s="35" t="s">
        <v>52</v>
      </c>
      <c r="F23" s="37">
        <v>5000</v>
      </c>
      <c r="G23" s="38">
        <f t="shared" si="1"/>
        <v>5000</v>
      </c>
      <c r="H23" s="39" t="s">
        <v>29</v>
      </c>
      <c r="I23" s="40" t="e">
        <f t="shared" si="2"/>
        <v>#VALUE!</v>
      </c>
      <c r="J23" s="44" t="s">
        <v>102</v>
      </c>
      <c r="K23" s="43" t="s">
        <v>57</v>
      </c>
      <c r="L23" s="43" t="s">
        <v>41</v>
      </c>
      <c r="M23" s="43" t="s">
        <v>32</v>
      </c>
      <c r="N23" s="43" t="s">
        <v>33</v>
      </c>
      <c r="O23" s="46" t="s">
        <v>34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5" customFormat="1" ht="45" customHeight="1" thickBot="1">
      <c r="A24" s="45" t="s">
        <v>77</v>
      </c>
      <c r="B24" s="57" t="s">
        <v>66</v>
      </c>
      <c r="C24" s="35" t="s">
        <v>78</v>
      </c>
      <c r="D24" s="36">
        <v>11</v>
      </c>
      <c r="E24" s="35" t="s">
        <v>52</v>
      </c>
      <c r="F24" s="37">
        <v>22600</v>
      </c>
      <c r="G24" s="38">
        <f t="shared" si="1"/>
        <v>248600</v>
      </c>
      <c r="H24" s="39" t="s">
        <v>30</v>
      </c>
      <c r="I24" s="40" t="e">
        <f t="shared" si="3"/>
        <v>#VALUE!</v>
      </c>
      <c r="J24" s="44" t="s">
        <v>103</v>
      </c>
      <c r="K24" s="43" t="s">
        <v>81</v>
      </c>
      <c r="L24" s="43" t="s">
        <v>31</v>
      </c>
      <c r="M24" s="43" t="s">
        <v>32</v>
      </c>
      <c r="N24" s="43" t="s">
        <v>33</v>
      </c>
      <c r="O24" s="46" t="s">
        <v>34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5" customFormat="1" ht="45" customHeight="1" thickBot="1">
      <c r="A25" s="45" t="s">
        <v>79</v>
      </c>
      <c r="B25" s="57" t="s">
        <v>66</v>
      </c>
      <c r="C25" s="35" t="s">
        <v>78</v>
      </c>
      <c r="D25" s="36">
        <v>1</v>
      </c>
      <c r="E25" s="35" t="s">
        <v>52</v>
      </c>
      <c r="F25" s="37">
        <v>22600</v>
      </c>
      <c r="G25" s="38">
        <f t="shared" si="1"/>
        <v>22600</v>
      </c>
      <c r="H25" s="39" t="s">
        <v>30</v>
      </c>
      <c r="I25" s="40" t="e">
        <f t="shared" si="2"/>
        <v>#VALUE!</v>
      </c>
      <c r="J25" s="44" t="s">
        <v>104</v>
      </c>
      <c r="K25" s="43" t="s">
        <v>82</v>
      </c>
      <c r="L25" s="43" t="s">
        <v>83</v>
      </c>
      <c r="M25" s="43" t="s">
        <v>84</v>
      </c>
      <c r="N25" s="43" t="s">
        <v>33</v>
      </c>
      <c r="O25" s="46" t="s">
        <v>34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5" customFormat="1" ht="45" customHeight="1" thickBot="1">
      <c r="A26" s="45" t="s">
        <v>87</v>
      </c>
      <c r="B26" s="57" t="s">
        <v>66</v>
      </c>
      <c r="C26" s="35" t="s">
        <v>78</v>
      </c>
      <c r="D26" s="36">
        <v>4</v>
      </c>
      <c r="E26" s="35" t="s">
        <v>52</v>
      </c>
      <c r="F26" s="37">
        <v>22600</v>
      </c>
      <c r="G26" s="38">
        <f t="shared" si="1"/>
        <v>90400</v>
      </c>
      <c r="H26" s="39" t="s">
        <v>29</v>
      </c>
      <c r="I26" s="40" t="e">
        <f t="shared" si="2"/>
        <v>#VALUE!</v>
      </c>
      <c r="J26" s="44" t="s">
        <v>105</v>
      </c>
      <c r="K26" s="43" t="s">
        <v>44</v>
      </c>
      <c r="L26" s="61" t="s">
        <v>31</v>
      </c>
      <c r="M26" s="61" t="s">
        <v>32</v>
      </c>
      <c r="N26" s="61" t="s">
        <v>33</v>
      </c>
      <c r="O26" s="62" t="s">
        <v>34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5" customFormat="1" ht="45" customHeight="1" thickBot="1">
      <c r="A27" s="45" t="s">
        <v>88</v>
      </c>
      <c r="B27" s="57" t="s">
        <v>66</v>
      </c>
      <c r="C27" s="35" t="s">
        <v>78</v>
      </c>
      <c r="D27" s="36">
        <v>5</v>
      </c>
      <c r="E27" s="35" t="s">
        <v>52</v>
      </c>
      <c r="F27" s="37">
        <v>22600</v>
      </c>
      <c r="G27" s="38">
        <f t="shared" si="1"/>
        <v>113000</v>
      </c>
      <c r="H27" s="39" t="s">
        <v>30</v>
      </c>
      <c r="I27" s="40" t="e">
        <f t="shared" si="2"/>
        <v>#VALUE!</v>
      </c>
      <c r="J27" s="44" t="s">
        <v>106</v>
      </c>
      <c r="K27" s="43" t="s">
        <v>91</v>
      </c>
      <c r="L27" s="61" t="s">
        <v>95</v>
      </c>
      <c r="M27" s="61" t="s">
        <v>96</v>
      </c>
      <c r="N27" s="61" t="s">
        <v>97</v>
      </c>
      <c r="O27" s="62" t="s">
        <v>98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5" customFormat="1" ht="45" customHeight="1" thickBot="1">
      <c r="A28" s="45" t="s">
        <v>89</v>
      </c>
      <c r="B28" s="57" t="s">
        <v>66</v>
      </c>
      <c r="C28" s="35" t="s">
        <v>78</v>
      </c>
      <c r="D28" s="36">
        <v>1</v>
      </c>
      <c r="E28" s="35" t="s">
        <v>52</v>
      </c>
      <c r="F28" s="37">
        <v>22600</v>
      </c>
      <c r="G28" s="38">
        <f t="shared" si="1"/>
        <v>22600</v>
      </c>
      <c r="H28" s="39" t="s">
        <v>30</v>
      </c>
      <c r="I28" s="40" t="e">
        <f t="shared" si="2"/>
        <v>#VALUE!</v>
      </c>
      <c r="J28" s="44" t="s">
        <v>107</v>
      </c>
      <c r="K28" s="43" t="s">
        <v>38</v>
      </c>
      <c r="L28" s="61" t="s">
        <v>31</v>
      </c>
      <c r="M28" s="61" t="s">
        <v>32</v>
      </c>
      <c r="N28" s="61" t="s">
        <v>33</v>
      </c>
      <c r="O28" s="62" t="s">
        <v>34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5" customFormat="1" ht="45" customHeight="1" thickBot="1">
      <c r="A29" s="45" t="s">
        <v>90</v>
      </c>
      <c r="B29" s="57" t="s">
        <v>66</v>
      </c>
      <c r="C29" s="35" t="s">
        <v>78</v>
      </c>
      <c r="D29" s="36">
        <v>1</v>
      </c>
      <c r="E29" s="35" t="s">
        <v>52</v>
      </c>
      <c r="F29" s="37">
        <v>22600</v>
      </c>
      <c r="G29" s="38">
        <f t="shared" si="1"/>
        <v>22600</v>
      </c>
      <c r="H29" s="39" t="s">
        <v>29</v>
      </c>
      <c r="I29" s="40" t="e">
        <f t="shared" si="2"/>
        <v>#VALUE!</v>
      </c>
      <c r="J29" s="44" t="s">
        <v>108</v>
      </c>
      <c r="K29" s="43" t="s">
        <v>92</v>
      </c>
      <c r="L29" s="61" t="s">
        <v>31</v>
      </c>
      <c r="M29" s="61" t="s">
        <v>32</v>
      </c>
      <c r="N29" s="61" t="s">
        <v>33</v>
      </c>
      <c r="O29" s="62" t="s">
        <v>34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5" customFormat="1" ht="45" customHeight="1" thickBot="1">
      <c r="A30" s="63" t="s">
        <v>93</v>
      </c>
      <c r="B30" s="57" t="s">
        <v>66</v>
      </c>
      <c r="C30" s="35" t="s">
        <v>78</v>
      </c>
      <c r="D30" s="36">
        <v>1</v>
      </c>
      <c r="E30" s="35" t="s">
        <v>52</v>
      </c>
      <c r="F30" s="37">
        <v>22600</v>
      </c>
      <c r="G30" s="38">
        <f t="shared" si="1"/>
        <v>22600</v>
      </c>
      <c r="H30" s="39" t="s">
        <v>30</v>
      </c>
      <c r="I30" s="40" t="e">
        <f t="shared" si="2"/>
        <v>#VALUE!</v>
      </c>
      <c r="J30" s="44" t="s">
        <v>94</v>
      </c>
      <c r="K30" s="43" t="s">
        <v>44</v>
      </c>
      <c r="L30" s="61" t="s">
        <v>31</v>
      </c>
      <c r="M30" s="61" t="s">
        <v>32</v>
      </c>
      <c r="N30" s="61" t="s">
        <v>33</v>
      </c>
      <c r="O30" s="62" t="s">
        <v>34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5" customFormat="1" ht="39.75" customHeight="1" thickBot="1">
      <c r="A31" s="47">
        <v>90009560</v>
      </c>
      <c r="B31" s="58">
        <v>10</v>
      </c>
      <c r="C31" s="48" t="s">
        <v>42</v>
      </c>
      <c r="D31" s="49">
        <v>1</v>
      </c>
      <c r="E31" s="50" t="s">
        <v>45</v>
      </c>
      <c r="F31" s="51">
        <v>30000</v>
      </c>
      <c r="G31" s="51">
        <f aca="true" t="shared" si="4" ref="G31">D31*F31</f>
        <v>30000</v>
      </c>
      <c r="H31" s="52" t="s">
        <v>29</v>
      </c>
      <c r="I31" s="53" t="e">
        <f t="shared" si="2"/>
        <v>#VALUE!</v>
      </c>
      <c r="J31" s="54" t="s">
        <v>49</v>
      </c>
      <c r="K31" s="50">
        <v>9560</v>
      </c>
      <c r="L31" s="50" t="s">
        <v>41</v>
      </c>
      <c r="M31" s="50" t="s">
        <v>32</v>
      </c>
      <c r="N31" s="50" t="s">
        <v>33</v>
      </c>
      <c r="O31" s="55" t="s">
        <v>34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ht="17.5" customHeight="1" thickBot="1">
      <c r="A32" s="88" t="s">
        <v>15</v>
      </c>
      <c r="B32" s="89"/>
      <c r="C32" s="89"/>
      <c r="D32" s="89"/>
      <c r="E32" s="89"/>
      <c r="F32" s="89"/>
      <c r="G32" s="28">
        <f>SUM(G7:G31)</f>
        <v>1444700</v>
      </c>
      <c r="H32" s="65"/>
      <c r="I32" s="65"/>
      <c r="J32" s="65"/>
      <c r="K32" s="65"/>
      <c r="L32" s="65"/>
      <c r="M32" s="65"/>
      <c r="N32" s="65"/>
      <c r="O32" s="6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82" ht="22.9" customHeight="1" thickBot="1">
      <c r="A33" s="71" t="s">
        <v>16</v>
      </c>
      <c r="B33" s="72"/>
      <c r="C33" s="72"/>
      <c r="D33" s="72"/>
      <c r="E33" s="72"/>
      <c r="F33" s="72"/>
      <c r="G33" s="72"/>
      <c r="H33" s="73"/>
      <c r="I33" s="29" t="e">
        <f>SUM(I7:I31)</f>
        <v>#VALUE!</v>
      </c>
      <c r="J33" s="71"/>
      <c r="K33" s="72"/>
      <c r="L33" s="72"/>
      <c r="M33" s="72"/>
      <c r="N33" s="72"/>
      <c r="O33" s="7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15" ht="12.75">
      <c r="A34" s="75" t="s">
        <v>21</v>
      </c>
      <c r="B34" s="75"/>
      <c r="C34" s="75"/>
      <c r="D34" s="75"/>
      <c r="E34" s="75"/>
      <c r="F34" s="75"/>
      <c r="G34" s="75"/>
      <c r="H34" s="75"/>
      <c r="I34" s="75"/>
      <c r="J34" s="8"/>
      <c r="K34" s="8"/>
      <c r="L34" s="19"/>
      <c r="M34" s="8"/>
      <c r="N34" s="8"/>
      <c r="O34" s="8"/>
    </row>
    <row r="35" spans="1:15" ht="12.75">
      <c r="A35" s="12" t="s">
        <v>22</v>
      </c>
      <c r="B35" s="64" t="s">
        <v>23</v>
      </c>
      <c r="C35" s="64"/>
      <c r="D35" s="64"/>
      <c r="E35" s="64"/>
      <c r="F35" s="9" t="s">
        <v>24</v>
      </c>
      <c r="G35" s="10"/>
      <c r="H35" s="11"/>
      <c r="I35" s="10"/>
      <c r="J35" s="12"/>
      <c r="K35" s="12"/>
      <c r="L35" s="20"/>
      <c r="M35" s="12"/>
      <c r="N35" s="12"/>
      <c r="O35" s="12"/>
    </row>
    <row r="36" spans="1:15" ht="12.75">
      <c r="A36" s="12"/>
      <c r="B36" s="32"/>
      <c r="C36" s="10"/>
      <c r="D36" s="12"/>
      <c r="E36" s="10"/>
      <c r="F36" s="11"/>
      <c r="G36" s="11"/>
      <c r="H36" s="13" t="s">
        <v>25</v>
      </c>
      <c r="I36" s="10"/>
      <c r="J36" s="12"/>
      <c r="K36" s="12"/>
      <c r="L36" s="20"/>
      <c r="M36" s="12"/>
      <c r="N36" s="12"/>
      <c r="O36" s="12"/>
    </row>
    <row r="37" spans="1:15" ht="12.75">
      <c r="A37" s="12"/>
      <c r="B37" s="32"/>
      <c r="C37" s="10"/>
      <c r="D37" s="12"/>
      <c r="E37" s="10"/>
      <c r="F37" s="11"/>
      <c r="G37" s="11"/>
      <c r="H37" s="13"/>
      <c r="I37" s="10"/>
      <c r="J37" s="12"/>
      <c r="K37" s="12"/>
      <c r="L37" s="20"/>
      <c r="M37" s="12"/>
      <c r="N37" s="12"/>
      <c r="O37" s="12"/>
    </row>
    <row r="38" spans="1:15" ht="12.75">
      <c r="A38" s="12"/>
      <c r="B38" s="32"/>
      <c r="C38" s="10"/>
      <c r="D38" s="12"/>
      <c r="E38" s="10"/>
      <c r="F38" s="11"/>
      <c r="G38" s="14"/>
      <c r="H38" s="13"/>
      <c r="I38" s="10"/>
      <c r="J38" s="12"/>
      <c r="K38" s="12"/>
      <c r="L38" s="20"/>
      <c r="M38" s="12"/>
      <c r="N38" s="12"/>
      <c r="O38" s="12"/>
    </row>
    <row r="39" spans="1:15" ht="12.75">
      <c r="A39" s="12"/>
      <c r="B39" s="32"/>
      <c r="C39" s="10"/>
      <c r="D39" s="12"/>
      <c r="E39" s="10"/>
      <c r="F39" s="11"/>
      <c r="G39" s="11"/>
      <c r="H39" s="13"/>
      <c r="I39" s="10"/>
      <c r="J39" s="12"/>
      <c r="K39" s="12"/>
      <c r="L39" s="20"/>
      <c r="M39" s="12"/>
      <c r="N39" s="12"/>
      <c r="O39" s="12"/>
    </row>
    <row r="40" spans="1:15" ht="12.75">
      <c r="A40" s="12"/>
      <c r="B40" s="32"/>
      <c r="C40" s="10"/>
      <c r="D40" s="12"/>
      <c r="E40" s="10"/>
      <c r="F40" s="11"/>
      <c r="G40" s="11"/>
      <c r="H40" s="11"/>
      <c r="I40" s="13"/>
      <c r="J40" s="12"/>
      <c r="K40" s="12"/>
      <c r="L40" s="20"/>
      <c r="M40" s="12"/>
      <c r="N40" s="12"/>
      <c r="O40" s="12"/>
    </row>
    <row r="41" spans="1:15" ht="14.5">
      <c r="A41" s="12"/>
      <c r="B41" s="32"/>
      <c r="C41" s="10"/>
      <c r="D41" s="12"/>
      <c r="E41" s="10"/>
      <c r="F41" s="15"/>
      <c r="G41" s="16"/>
      <c r="H41" s="10"/>
      <c r="I41" s="10"/>
      <c r="J41" s="70" t="s">
        <v>26</v>
      </c>
      <c r="K41" s="70"/>
      <c r="L41" s="70"/>
      <c r="M41" s="70"/>
      <c r="N41" s="70"/>
      <c r="O41" s="70"/>
    </row>
    <row r="42" spans="1:15" ht="12.75">
      <c r="A42" s="12"/>
      <c r="B42" s="32"/>
      <c r="C42" s="10"/>
      <c r="D42" s="12"/>
      <c r="E42" s="10"/>
      <c r="F42" s="10"/>
      <c r="G42" s="10"/>
      <c r="H42" s="10"/>
      <c r="I42" s="10"/>
      <c r="J42" s="64" t="s">
        <v>27</v>
      </c>
      <c r="K42" s="64"/>
      <c r="L42" s="64"/>
      <c r="M42" s="64"/>
      <c r="N42" s="64"/>
      <c r="O42" s="64"/>
    </row>
    <row r="43" spans="1:15" ht="12.75">
      <c r="A43" s="12"/>
      <c r="B43" s="32"/>
      <c r="C43" s="10"/>
      <c r="D43" s="12"/>
      <c r="E43" s="10"/>
      <c r="F43" s="10"/>
      <c r="G43" s="10"/>
      <c r="H43" s="10"/>
      <c r="I43" s="10"/>
      <c r="J43" s="64" t="s">
        <v>28</v>
      </c>
      <c r="K43" s="64"/>
      <c r="L43" s="64"/>
      <c r="M43" s="64"/>
      <c r="N43" s="64"/>
      <c r="O43" s="64"/>
    </row>
  </sheetData>
  <mergeCells count="46">
    <mergeCell ref="O7:O15"/>
    <mergeCell ref="A1:O1"/>
    <mergeCell ref="A2:O2"/>
    <mergeCell ref="A3:O3"/>
    <mergeCell ref="D5:D6"/>
    <mergeCell ref="E5:E6"/>
    <mergeCell ref="F5:G5"/>
    <mergeCell ref="H5:I5"/>
    <mergeCell ref="O5:O6"/>
    <mergeCell ref="K5:K6"/>
    <mergeCell ref="L5:L6"/>
    <mergeCell ref="N5:N6"/>
    <mergeCell ref="L7:L15"/>
    <mergeCell ref="M7:M15"/>
    <mergeCell ref="N7:N15"/>
    <mergeCell ref="A5:A6"/>
    <mergeCell ref="B5:B6"/>
    <mergeCell ref="C5:C6"/>
    <mergeCell ref="A8:A9"/>
    <mergeCell ref="A12:A13"/>
    <mergeCell ref="B35:E35"/>
    <mergeCell ref="A32:F32"/>
    <mergeCell ref="J16:J17"/>
    <mergeCell ref="J8:J9"/>
    <mergeCell ref="A21:A22"/>
    <mergeCell ref="K8:K9"/>
    <mergeCell ref="K16:K17"/>
    <mergeCell ref="K21:K22"/>
    <mergeCell ref="J11:J13"/>
    <mergeCell ref="K11:K13"/>
    <mergeCell ref="J43:O43"/>
    <mergeCell ref="H32:O32"/>
    <mergeCell ref="O16:O17"/>
    <mergeCell ref="M21:M22"/>
    <mergeCell ref="N21:N22"/>
    <mergeCell ref="O21:O22"/>
    <mergeCell ref="J41:O41"/>
    <mergeCell ref="J42:O42"/>
    <mergeCell ref="J33:O33"/>
    <mergeCell ref="A33:H33"/>
    <mergeCell ref="M16:M17"/>
    <mergeCell ref="N16:N17"/>
    <mergeCell ref="L16:L17"/>
    <mergeCell ref="L21:L22"/>
    <mergeCell ref="J21:J22"/>
    <mergeCell ref="A34:I34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  <ignoredErrors>
    <ignoredError sqref="A18:B20 A23:B25 A21:B21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7E4DA-71CF-420A-8B18-F5FD27DE9EE2}">
  <ds:schemaRefs>
    <ds:schemaRef ds:uri="b0e90202-8514-490b-aa47-458e66aada41"/>
    <ds:schemaRef ds:uri="http://purl.org/dc/elements/1.1/"/>
    <ds:schemaRef ds:uri="http://schemas.microsoft.com/office/2006/documentManagement/types"/>
    <ds:schemaRef ds:uri="http://purl.org/dc/dcmitype/"/>
    <ds:schemaRef ds:uri="63ef4d09-7a27-477e-abfe-88d2d0877d32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2020-06-18T05:48:53Z</cp:lastPrinted>
  <dcterms:created xsi:type="dcterms:W3CDTF">2019-08-01T11:10:14Z</dcterms:created>
  <dcterms:modified xsi:type="dcterms:W3CDTF">2020-10-07T00:41:41Z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