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/>
  <mc:AlternateContent xmlns:mc="http://schemas.openxmlformats.org/markup-compatibility/2006">
    <mc:Choice Requires="x15">
      <x15ac:absPath xmlns:x15ac="http://schemas.microsoft.com/office/spreadsheetml/2010/11/ac" url="Y:\- = PROBÍHAJÍCÍ IA - TB = -\20021 ZÁLOŽNÍ OPTICKÁ TRASA AREÁL PORUBA\PD VZ\"/>
    </mc:Choice>
  </mc:AlternateContent>
  <xr:revisionPtr revIDLastSave="0" documentId="8_{D0FCBF85-D49D-4A25-9F31-2E2CD6634656}" xr6:coauthVersionLast="36" xr6:coauthVersionMax="36" xr10:uidLastSave="{00000000-0000-0000-0000-000000000000}"/>
  <bookViews>
    <workbookView xWindow="11295" yWindow="32760" windowWidth="17520" windowHeight="12795" xr2:uid="{00000000-000D-0000-FFFF-FFFF00000000}"/>
  </bookViews>
  <sheets>
    <sheet name="Kalkulace pro VŠB" sheetId="5" r:id="rId1"/>
  </sheets>
  <definedNames>
    <definedName name="_xlnm.Print_Area" localSheetId="0">'Kalkulace pro VŠB'!$A$5:$E$100</definedName>
  </definedNames>
  <calcPr calcId="191029"/>
</workbook>
</file>

<file path=xl/calcChain.xml><?xml version="1.0" encoding="utf-8"?>
<calcChain xmlns="http://schemas.openxmlformats.org/spreadsheetml/2006/main">
  <c r="E70" i="5" l="1"/>
  <c r="E69" i="5"/>
  <c r="E83" i="5"/>
  <c r="E58" i="5"/>
  <c r="E57" i="5"/>
  <c r="E55" i="5"/>
  <c r="E51" i="5"/>
  <c r="E52" i="5"/>
  <c r="E53" i="5"/>
  <c r="E54" i="5"/>
  <c r="E68" i="5"/>
  <c r="E67" i="5"/>
  <c r="E66" i="5"/>
  <c r="E65" i="5"/>
  <c r="E50" i="5"/>
  <c r="E49" i="5"/>
  <c r="E47" i="5"/>
  <c r="E48" i="5"/>
  <c r="E46" i="5"/>
  <c r="E45" i="5"/>
  <c r="E44" i="5"/>
  <c r="E43" i="5"/>
  <c r="E42" i="5"/>
  <c r="E41" i="5"/>
  <c r="E40" i="5"/>
  <c r="E33" i="5"/>
  <c r="E34" i="5"/>
  <c r="E32" i="5"/>
  <c r="E31" i="5"/>
  <c r="E30" i="5"/>
  <c r="E72" i="5"/>
  <c r="E28" i="5"/>
  <c r="E29" i="5"/>
  <c r="E27" i="5"/>
  <c r="E8" i="5"/>
  <c r="E10" i="5"/>
  <c r="E12" i="5"/>
  <c r="E14" i="5"/>
  <c r="E15" i="5"/>
  <c r="E16" i="5"/>
  <c r="E17" i="5"/>
  <c r="E18" i="5"/>
  <c r="E24" i="5"/>
  <c r="E25" i="5"/>
  <c r="E26" i="5"/>
  <c r="E39" i="5"/>
  <c r="E56" i="5"/>
  <c r="E59" i="5"/>
  <c r="E64" i="5"/>
  <c r="E71" i="5"/>
  <c r="E75" i="5"/>
  <c r="E76" i="5"/>
  <c r="E77" i="5"/>
  <c r="E84" i="5"/>
  <c r="C73" i="5"/>
  <c r="E73" i="5" s="1"/>
  <c r="A93" i="5"/>
  <c r="A92" i="5"/>
  <c r="A91" i="5"/>
  <c r="A90" i="5"/>
  <c r="A89" i="5"/>
  <c r="C20" i="5"/>
  <c r="E74" i="5"/>
  <c r="E82" i="5"/>
  <c r="E61" i="5" l="1"/>
  <c r="C91" i="5" s="1"/>
  <c r="E21" i="5"/>
  <c r="C89" i="5" s="1"/>
  <c r="E36" i="5"/>
  <c r="C90" i="5" s="1"/>
  <c r="E85" i="5"/>
  <c r="C93" i="5" s="1"/>
  <c r="E79" i="5"/>
  <c r="C92" i="5" s="1"/>
  <c r="C94" i="5" l="1"/>
  <c r="C96" i="5" l="1"/>
  <c r="C97" i="5" s="1"/>
</calcChain>
</file>

<file path=xl/sharedStrings.xml><?xml version="1.0" encoding="utf-8"?>
<sst xmlns="http://schemas.openxmlformats.org/spreadsheetml/2006/main" count="160" uniqueCount="88">
  <si>
    <t>Kč</t>
  </si>
  <si>
    <t>ZEMNÍ PRÁCE</t>
  </si>
  <si>
    <t xml:space="preserve">JC </t>
  </si>
  <si>
    <t>ODF - MONTÁŽ</t>
  </si>
  <si>
    <t>VÝKOP A ZÁHOZ MONTÁŽNÍ JÁMY + OSAZENÍ KOMORY</t>
  </si>
  <si>
    <t>m</t>
  </si>
  <si>
    <t>MJ</t>
  </si>
  <si>
    <t>MNOŽ.</t>
  </si>
  <si>
    <t>ks</t>
  </si>
  <si>
    <t>KONCOVKA HDPE 40mm</t>
  </si>
  <si>
    <t>TECHNOLOGIE HDPE + ZP DODÁVKA</t>
  </si>
  <si>
    <t>OPTIKA DODÁVKA</t>
  </si>
  <si>
    <t>KŘÍŽ KABELOVÉ REZERVY</t>
  </si>
  <si>
    <t>DOKUMENTACE SKUTEČNÉHO PROVEDENÍ</t>
  </si>
  <si>
    <t>SPOJKA OPTICKÁ MONTÁŽ</t>
  </si>
  <si>
    <t>NÁSTĚNNÝ DRŽÁK OPTICKÉ SPOJKY</t>
  </si>
  <si>
    <t>SVAŘOVÁNÍ VLÁKEN VE SPOJCE</t>
  </si>
  <si>
    <t>vl.</t>
  </si>
  <si>
    <t xml:space="preserve">OPTIKA DODÁVKA </t>
  </si>
  <si>
    <t>PROJEKT, INŽ.ČINNOST, GOZ, POPLATKY</t>
  </si>
  <si>
    <t>CENA</t>
  </si>
  <si>
    <t>ZEMNÍ TRASA CELKEM (m)</t>
  </si>
  <si>
    <t>K ceně bude účtována DPH dle platných předpisů</t>
  </si>
  <si>
    <t>OPTIKA - MONTÁŽNÍ PRÁCE</t>
  </si>
  <si>
    <t>ZEMNÍ PRÁCE CELKEM</t>
  </si>
  <si>
    <t>CELKEM (bez DPH)</t>
  </si>
  <si>
    <t>DPH</t>
  </si>
  <si>
    <t>CELKOVÁ CENA vč. DPH</t>
  </si>
  <si>
    <t>KAPITOLA</t>
  </si>
  <si>
    <t>SAZBA DPH</t>
  </si>
  <si>
    <t>PRŮRAZ DO OBJEKTU + OBNOVA HYDROIZOLACE 2 HDPE</t>
  </si>
  <si>
    <t>DROBNÝ A POMOCNÝ MATERIÁL</t>
  </si>
  <si>
    <t>INŽENÝRSKÁ ČINNOST</t>
  </si>
  <si>
    <t>SPOJKA HDPE 40mm (PLASSON, PLASSIM)</t>
  </si>
  <si>
    <t>MINIMARKER/BALLMARKER</t>
  </si>
  <si>
    <t>Zpracoval: Mrva Jan, PODA a.s.</t>
  </si>
  <si>
    <t>VÝKOP A ZÁHOZ MONTÁŽNÍ JÁMY  PRO MONTÁŽ KABELU</t>
  </si>
  <si>
    <t>SPOJKA DĚLENÁ MONTÁŽ</t>
  </si>
  <si>
    <t xml:space="preserve">MĚŘENÍ A VYHODNOCENÍ NOVĚ ZŘIZOVANÝCH VLÁKEN </t>
  </si>
  <si>
    <t>KALKULACE DODÁVEK A PRACÍ PRO AKCI:</t>
  </si>
  <si>
    <t xml:space="preserve">2020 - ZOKRUHOVÁNÍ OPTICKÝCH TRAS V AREÁLU VŠB-TUO PORUBA </t>
  </si>
  <si>
    <t>TRASA HDPE VE VOLNÉM TERÉNU (35x70 cm)</t>
  </si>
  <si>
    <t>TRASA HDPE V DLAŽBĚ (35x70 cm)</t>
  </si>
  <si>
    <t xml:space="preserve">PŘEKOP ASFALT. KOMUNIKACE, DL.PARKOVIŠTĚ (hl &gt; 1m) </t>
  </si>
  <si>
    <t>VYTYČENÍ SÍTÍ PRO TRASU HDPE TRUBEK - SPRÁVCI</t>
  </si>
  <si>
    <t>POKLÁDKA HDPE TRUBEK, VČETNĚ SPOJKOVÁNÍ</t>
  </si>
  <si>
    <t>SPOJKA HDPE 40 mm ROZEBÍRATELNÁ EBM</t>
  </si>
  <si>
    <t>TRUBKA HDPE 40 mm</t>
  </si>
  <si>
    <t>KABELOVÁ KOMORA KOR 173048 s HDPE víkem</t>
  </si>
  <si>
    <t>KABELOVÁ KOMORA SITEL INTEGRAL 1324-18 s HDPE víkem</t>
  </si>
  <si>
    <t>KABELOVÁ KOMORA KOR 173024 s komp. víkem B125</t>
  </si>
  <si>
    <t>KABELOVÁ KOMORA KOR 304836 s HDPE víkem</t>
  </si>
  <si>
    <t>INŽ.ČINNOST, GEODETICKÉ ZAMĚŘENÍ, POPLATKY</t>
  </si>
  <si>
    <t>REVIZNÍ DVÍŘKA 60 x 60 cm plechová bílá</t>
  </si>
  <si>
    <t>Lišta elektroinstalační 60x40mm</t>
  </si>
  <si>
    <t>Trubka pevná elektroinstalační pr. 20mm</t>
  </si>
  <si>
    <t>Trubka ohebná elektroinstalační pr. 20mm</t>
  </si>
  <si>
    <t>PODPĚRA ŽLABU MERKUR</t>
  </si>
  <si>
    <t>VNITŘNÍ INSTALACE OPTICKÉHO KABELU</t>
  </si>
  <si>
    <t xml:space="preserve">PRÚRAZY VNITŘNÍ TRASY pr.20mm  vč.ZAPRAVENÍ </t>
  </si>
  <si>
    <t>MONTÁŽ OK DO HDPE 40mm, PRÁZDNÉ</t>
  </si>
  <si>
    <t>MONTÁŽ OK DO HDPE 40mm, OBSAZENÉ KABELEM</t>
  </si>
  <si>
    <t xml:space="preserve">MONTÁŽNÍ OTVOR 60x60cm DO PODHLEDU </t>
  </si>
  <si>
    <t>SC/APC OPTICKÝ PIGTAIL 09/125 2m</t>
  </si>
  <si>
    <t>KONEKTOR SC/APC, OPTICKÁ SPOJKA SM, zelený</t>
  </si>
  <si>
    <t>OPTICKÁ KAZETA K VANÁM</t>
  </si>
  <si>
    <t>OCHRANA SVARU 60mm</t>
  </si>
  <si>
    <t xml:space="preserve">ODF 24f, 19", 24 VLÁKEN  SC/APC , 1U VANA vysouvací </t>
  </si>
  <si>
    <t>SPOJKA OPTICKÁ VYSTROJENÁ PRO 96f, vč.kazet, vstupů</t>
  </si>
  <si>
    <t>ODF 96f, 19", 144 VLÁKEN  SC/APC, 4U - např. HC144</t>
  </si>
  <si>
    <t>KONCOVKA PRO HDPE 40mm JACKMOON 5-9 mm</t>
  </si>
  <si>
    <t>KONCOVKA PRO HDPE 40mm, vícekabelová</t>
  </si>
  <si>
    <t>MONTÁŽ VNITŘNÍ TRASY PRO OPTICKÝ KABEL</t>
  </si>
  <si>
    <t>UKONČENÍ VLÁKEN NA ODF - SVAŘOVÁNÍ</t>
  </si>
  <si>
    <t>OPTICKÝ KABEL SM - OFS MiDia 48 vl. AW</t>
  </si>
  <si>
    <t>OPTICKÝ KABEL SM - OFS MiDia 96 vl. AW</t>
  </si>
  <si>
    <t>ODBOČKA HDPE "T" KUS  40/40/40 mm - Gabocom</t>
  </si>
  <si>
    <t>VÝSTRAŽNÁ FÓLIE , Oranžová, š. 22 cm</t>
  </si>
  <si>
    <t>OPRAVA PROSTUPU PROTIPOŽÁRNÍ PĚNOU, STĚRKOU</t>
  </si>
  <si>
    <t>MONTÁŽ KŘÍŽE, BEDNY</t>
  </si>
  <si>
    <t>NÁSTĚNNÁ SKŘÍŇ PRO KABEL. REZERVY 60x40 cm</t>
  </si>
  <si>
    <t>DRÁTĚNÝ KABELOVÝ ŽLAB MERKUR 2 50/50mm</t>
  </si>
  <si>
    <t>POKUD JE V DOKUMENTACI UVEDEN KONKRÉTNÍ VÝROBEK NEBO OBCHODNÍ NÁZEV, JE TAK UVEDENO Z DŮVODU UPŘESNĚNÍ A PŘIBLÍŽENÍ TECHNICKÝCH PARAMETRŮ A UCHAZEČ MŮŽE NABÍDNOUT VÝROBEK ROVNOCENNÝ.</t>
  </si>
  <si>
    <t>Uchazeč vyplní pouze podbarvené buňky.</t>
  </si>
  <si>
    <t>ruční výkop, zhutnění záhozu, osetí</t>
  </si>
  <si>
    <t>ruční výkop, zhutnění záhozu, zpětné osazení dlažby</t>
  </si>
  <si>
    <t>ruční výkop, zához se zhutněním pro komunikace, nová asfaltová vsrtva</t>
  </si>
  <si>
    <t>GEOMETRICKÉ ZAMĚŘENÍ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</si>
</sst>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6" x14ac:knownFonts="1">
    <font>
      <sz val="12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i/>
      <sz val="8"/>
      <name val="Arial CE"/>
      <charset val="238"/>
    </font>
    <font>
      <i/>
      <sz val="8"/>
      <color indexed="9"/>
      <name val="Arial CE"/>
      <charset val="238"/>
    </font>
    <font>
      <b/>
      <sz val="11"/>
      <color indexed="9"/>
      <name val="Arial CE"/>
      <family val="2"/>
      <charset val="238"/>
    </font>
    <font>
      <i/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E"/>
      <charset val="238"/>
    </font>
    <font>
      <b/>
      <i/>
      <sz val="12"/>
      <color indexed="10"/>
      <name val="Arial CE"/>
      <charset val="238"/>
    </font>
    <font>
      <i/>
      <sz val="9"/>
      <name val="Arial CE"/>
      <charset val="238"/>
    </font>
    <font>
      <b/>
      <sz val="11"/>
      <color rgb="FFFF0000"/>
      <name val="Arial CE"/>
      <charset val="238"/>
    </font>
    <font>
      <i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Protection="1"/>
    <xf numFmtId="49" fontId="2" fillId="0" borderId="0" xfId="0" applyNumberFormat="1" applyFont="1" applyFill="1" applyProtection="1"/>
    <xf numFmtId="0" fontId="1" fillId="0" borderId="1" xfId="0" applyFont="1" applyFill="1" applyBorder="1" applyProtection="1"/>
    <xf numFmtId="0" fontId="2" fillId="0" borderId="2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164" fontId="1" fillId="0" borderId="4" xfId="0" applyNumberFormat="1" applyFont="1" applyFill="1" applyBorder="1" applyProtection="1"/>
    <xf numFmtId="0" fontId="1" fillId="0" borderId="5" xfId="0" applyFont="1" applyFill="1" applyBorder="1" applyProtection="1"/>
    <xf numFmtId="3" fontId="1" fillId="0" borderId="6" xfId="0" applyNumberFormat="1" applyFont="1" applyFill="1" applyBorder="1" applyProtection="1">
      <protection locked="0"/>
    </xf>
    <xf numFmtId="164" fontId="1" fillId="0" borderId="5" xfId="0" applyNumberFormat="1" applyFont="1" applyFill="1" applyBorder="1" applyProtection="1"/>
    <xf numFmtId="3" fontId="1" fillId="0" borderId="6" xfId="0" applyNumberFormat="1" applyFont="1" applyFill="1" applyBorder="1" applyProtection="1"/>
    <xf numFmtId="164" fontId="1" fillId="0" borderId="5" xfId="0" applyNumberFormat="1" applyFont="1" applyFill="1" applyBorder="1" applyProtection="1">
      <protection locked="0"/>
    </xf>
    <xf numFmtId="0" fontId="1" fillId="0" borderId="0" xfId="0" applyFont="1" applyFill="1" applyBorder="1" applyProtection="1"/>
    <xf numFmtId="3" fontId="2" fillId="0" borderId="0" xfId="0" applyNumberFormat="1" applyFont="1" applyFill="1" applyBorder="1" applyProtection="1"/>
    <xf numFmtId="164" fontId="2" fillId="0" borderId="0" xfId="0" applyNumberFormat="1" applyFont="1" applyFill="1" applyBorder="1" applyProtection="1"/>
    <xf numFmtId="0" fontId="1" fillId="0" borderId="4" xfId="0" applyFont="1" applyFill="1" applyBorder="1" applyProtection="1">
      <protection locked="0"/>
    </xf>
    <xf numFmtId="164" fontId="1" fillId="0" borderId="7" xfId="0" applyNumberFormat="1" applyFont="1" applyFill="1" applyBorder="1" applyProtection="1"/>
    <xf numFmtId="0" fontId="2" fillId="0" borderId="2" xfId="0" applyFont="1" applyFill="1" applyBorder="1" applyProtection="1"/>
    <xf numFmtId="164" fontId="2" fillId="0" borderId="2" xfId="0" applyNumberFormat="1" applyFont="1" applyFill="1" applyBorder="1" applyProtection="1"/>
    <xf numFmtId="3" fontId="2" fillId="0" borderId="2" xfId="0" applyNumberFormat="1" applyFont="1" applyFill="1" applyBorder="1" applyProtection="1"/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Protection="1"/>
    <xf numFmtId="3" fontId="1" fillId="0" borderId="5" xfId="0" applyNumberFormat="1" applyFont="1" applyFill="1" applyBorder="1" applyProtection="1">
      <protection locked="0"/>
    </xf>
    <xf numFmtId="0" fontId="1" fillId="0" borderId="9" xfId="0" applyFont="1" applyFill="1" applyBorder="1" applyProtection="1"/>
    <xf numFmtId="3" fontId="1" fillId="0" borderId="5" xfId="0" applyNumberFormat="1" applyFont="1" applyFill="1" applyBorder="1" applyProtection="1"/>
    <xf numFmtId="164" fontId="1" fillId="0" borderId="10" xfId="0" applyNumberFormat="1" applyFont="1" applyFill="1" applyBorder="1" applyProtection="1"/>
    <xf numFmtId="0" fontId="1" fillId="0" borderId="8" xfId="0" applyFont="1" applyFill="1" applyBorder="1" applyProtection="1">
      <protection locked="0"/>
    </xf>
    <xf numFmtId="3" fontId="1" fillId="0" borderId="0" xfId="0" applyNumberFormat="1" applyFont="1" applyFill="1" applyBorder="1" applyProtection="1"/>
    <xf numFmtId="164" fontId="1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Protection="1"/>
    <xf numFmtId="49" fontId="3" fillId="0" borderId="11" xfId="0" applyNumberFormat="1" applyFont="1" applyFill="1" applyBorder="1" applyProtection="1"/>
    <xf numFmtId="3" fontId="1" fillId="0" borderId="7" xfId="0" applyNumberFormat="1" applyFont="1" applyFill="1" applyBorder="1" applyProtection="1">
      <protection locked="0"/>
    </xf>
    <xf numFmtId="0" fontId="5" fillId="0" borderId="0" xfId="0" applyFont="1" applyFill="1" applyProtection="1"/>
    <xf numFmtId="164" fontId="7" fillId="0" borderId="2" xfId="0" applyNumberFormat="1" applyFont="1" applyFill="1" applyBorder="1" applyProtection="1"/>
    <xf numFmtId="164" fontId="7" fillId="0" borderId="0" xfId="0" applyNumberFormat="1" applyFont="1" applyFill="1" applyBorder="1" applyProtection="1"/>
    <xf numFmtId="49" fontId="2" fillId="0" borderId="0" xfId="0" applyNumberFormat="1" applyFont="1" applyFill="1" applyAlignment="1" applyProtection="1">
      <alignment horizontal="center"/>
    </xf>
    <xf numFmtId="49" fontId="2" fillId="0" borderId="1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</xf>
    <xf numFmtId="3" fontId="6" fillId="0" borderId="7" xfId="0" applyNumberFormat="1" applyFont="1" applyFill="1" applyBorder="1" applyProtection="1"/>
    <xf numFmtId="164" fontId="5" fillId="0" borderId="7" xfId="0" applyNumberFormat="1" applyFont="1" applyFill="1" applyBorder="1" applyProtection="1"/>
    <xf numFmtId="0" fontId="2" fillId="0" borderId="12" xfId="0" applyFont="1" applyFill="1" applyBorder="1" applyAlignment="1" applyProtection="1">
      <alignment horizontal="center" vertical="center"/>
    </xf>
    <xf numFmtId="164" fontId="2" fillId="0" borderId="3" xfId="0" applyNumberFormat="1" applyFont="1" applyFill="1" applyBorder="1" applyProtection="1"/>
    <xf numFmtId="164" fontId="2" fillId="0" borderId="6" xfId="0" applyNumberFormat="1" applyFont="1" applyFill="1" applyBorder="1" applyProtection="1"/>
    <xf numFmtId="164" fontId="4" fillId="0" borderId="13" xfId="0" applyNumberFormat="1" applyFont="1" applyFill="1" applyBorder="1" applyProtection="1"/>
    <xf numFmtId="164" fontId="4" fillId="0" borderId="6" xfId="0" applyNumberFormat="1" applyFont="1" applyFill="1" applyBorder="1" applyProtection="1"/>
    <xf numFmtId="9" fontId="4" fillId="0" borderId="14" xfId="0" applyNumberFormat="1" applyFont="1" applyFill="1" applyBorder="1" applyProtection="1"/>
    <xf numFmtId="0" fontId="2" fillId="0" borderId="12" xfId="0" applyFont="1" applyFill="1" applyBorder="1" applyAlignment="1" applyProtection="1">
      <alignment vertical="center"/>
    </xf>
    <xf numFmtId="164" fontId="2" fillId="0" borderId="3" xfId="0" applyNumberFormat="1" applyFont="1" applyFill="1" applyBorder="1" applyAlignment="1" applyProtection="1">
      <alignment horizontal="center"/>
    </xf>
    <xf numFmtId="0" fontId="8" fillId="0" borderId="7" xfId="0" applyFont="1" applyFill="1" applyBorder="1" applyProtection="1"/>
    <xf numFmtId="0" fontId="8" fillId="0" borderId="10" xfId="0" applyFont="1" applyFill="1" applyBorder="1" applyAlignment="1" applyProtection="1">
      <alignment horizontal="center"/>
    </xf>
    <xf numFmtId="0" fontId="9" fillId="0" borderId="0" xfId="0" applyFont="1" applyFill="1" applyProtection="1"/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Protection="1"/>
    <xf numFmtId="0" fontId="9" fillId="0" borderId="0" xfId="0" applyFont="1" applyFill="1" applyBorder="1" applyProtection="1"/>
    <xf numFmtId="14" fontId="1" fillId="0" borderId="0" xfId="0" applyNumberFormat="1" applyFont="1" applyFill="1" applyProtection="1"/>
    <xf numFmtId="0" fontId="4" fillId="0" borderId="15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6" xfId="0" applyFont="1" applyFill="1" applyBorder="1" applyAlignment="1" applyProtection="1">
      <alignment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Protection="1"/>
    <xf numFmtId="0" fontId="12" fillId="0" borderId="17" xfId="0" applyFont="1" applyFill="1" applyBorder="1" applyProtection="1">
      <protection locked="0"/>
    </xf>
    <xf numFmtId="0" fontId="1" fillId="0" borderId="18" xfId="0" applyFont="1" applyFill="1" applyBorder="1" applyAlignment="1" applyProtection="1">
      <alignment horizontal="center"/>
    </xf>
    <xf numFmtId="0" fontId="1" fillId="0" borderId="18" xfId="0" applyFont="1" applyFill="1" applyBorder="1" applyProtection="1"/>
    <xf numFmtId="0" fontId="1" fillId="0" borderId="4" xfId="0" applyFont="1" applyFill="1" applyBorder="1" applyProtection="1"/>
    <xf numFmtId="0" fontId="1" fillId="0" borderId="14" xfId="0" applyFont="1" applyFill="1" applyBorder="1" applyAlignment="1" applyProtection="1">
      <alignment horizontal="center"/>
    </xf>
    <xf numFmtId="3" fontId="1" fillId="0" borderId="14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/>
    <xf numFmtId="0" fontId="1" fillId="0" borderId="6" xfId="0" applyFont="1" applyFill="1" applyBorder="1" applyProtection="1"/>
    <xf numFmtId="0" fontId="1" fillId="0" borderId="19" xfId="0" applyFont="1" applyFill="1" applyBorder="1" applyProtection="1"/>
    <xf numFmtId="14" fontId="3" fillId="0" borderId="20" xfId="0" applyNumberFormat="1" applyFont="1" applyFill="1" applyBorder="1" applyProtection="1"/>
    <xf numFmtId="3" fontId="13" fillId="0" borderId="10" xfId="0" applyNumberFormat="1" applyFont="1" applyFill="1" applyBorder="1" applyProtection="1"/>
    <xf numFmtId="0" fontId="1" fillId="0" borderId="21" xfId="0" applyFont="1" applyFill="1" applyBorder="1" applyProtection="1"/>
    <xf numFmtId="0" fontId="1" fillId="0" borderId="22" xfId="0" applyFont="1" applyFill="1" applyBorder="1" applyProtection="1"/>
    <xf numFmtId="0" fontId="0" fillId="0" borderId="5" xfId="0" applyFill="1" applyBorder="1"/>
    <xf numFmtId="0" fontId="0" fillId="0" borderId="9" xfId="0" applyFill="1" applyBorder="1"/>
    <xf numFmtId="3" fontId="1" fillId="0" borderId="23" xfId="0" applyNumberFormat="1" applyFont="1" applyFill="1" applyBorder="1" applyProtection="1">
      <protection locked="0"/>
    </xf>
    <xf numFmtId="0" fontId="1" fillId="0" borderId="7" xfId="0" applyFont="1" applyFill="1" applyBorder="1" applyProtection="1"/>
    <xf numFmtId="0" fontId="1" fillId="0" borderId="10" xfId="0" applyFont="1" applyFill="1" applyBorder="1" applyAlignment="1" applyProtection="1">
      <alignment horizontal="center"/>
    </xf>
    <xf numFmtId="3" fontId="1" fillId="0" borderId="10" xfId="0" applyNumberFormat="1" applyFont="1" applyFill="1" applyBorder="1" applyProtection="1">
      <protection locked="0"/>
    </xf>
    <xf numFmtId="164" fontId="1" fillId="2" borderId="4" xfId="0" applyNumberFormat="1" applyFont="1" applyFill="1" applyBorder="1" applyProtection="1"/>
    <xf numFmtId="164" fontId="1" fillId="2" borderId="5" xfId="0" applyNumberFormat="1" applyFont="1" applyFill="1" applyBorder="1" applyProtection="1"/>
    <xf numFmtId="164" fontId="1" fillId="2" borderId="7" xfId="0" applyNumberFormat="1" applyFont="1" applyFill="1" applyBorder="1" applyProtection="1"/>
    <xf numFmtId="164" fontId="1" fillId="2" borderId="5" xfId="0" applyNumberFormat="1" applyFont="1" applyFill="1" applyBorder="1" applyProtection="1">
      <protection locked="0"/>
    </xf>
    <xf numFmtId="164" fontId="1" fillId="2" borderId="6" xfId="0" applyNumberFormat="1" applyFont="1" applyFill="1" applyBorder="1" applyProtection="1"/>
    <xf numFmtId="0" fontId="1" fillId="2" borderId="0" xfId="0" applyFont="1" applyFill="1" applyProtection="1"/>
    <xf numFmtId="0" fontId="14" fillId="0" borderId="0" xfId="0" applyFont="1" applyFill="1" applyAlignment="1" applyProtection="1">
      <alignment horizontal="center" wrapText="1"/>
    </xf>
    <xf numFmtId="0" fontId="1" fillId="0" borderId="24" xfId="0" applyFont="1" applyFill="1" applyBorder="1" applyProtection="1"/>
    <xf numFmtId="0" fontId="1" fillId="0" borderId="20" xfId="0" applyFont="1" applyFill="1" applyBorder="1" applyAlignment="1" applyProtection="1">
      <alignment horizontal="center"/>
    </xf>
    <xf numFmtId="3" fontId="1" fillId="0" borderId="20" xfId="0" applyNumberFormat="1" applyFont="1" applyFill="1" applyBorder="1" applyProtection="1">
      <protection locked="0"/>
    </xf>
    <xf numFmtId="164" fontId="1" fillId="2" borderId="24" xfId="0" applyNumberFormat="1" applyFont="1" applyFill="1" applyBorder="1" applyProtection="1"/>
    <xf numFmtId="164" fontId="1" fillId="0" borderId="24" xfId="0" applyNumberFormat="1" applyFont="1" applyFill="1" applyBorder="1" applyProtection="1"/>
    <xf numFmtId="0" fontId="15" fillId="0" borderId="4" xfId="0" applyFont="1" applyFill="1" applyBorder="1" applyProtection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1"/>
  <sheetViews>
    <sheetView showGridLines="0" tabSelected="1" topLeftCell="A53" zoomScaleNormal="100" zoomScaleSheetLayoutView="100" workbookViewId="0">
      <selection activeCell="A72" sqref="A72"/>
    </sheetView>
  </sheetViews>
  <sheetFormatPr defaultRowHeight="14.25" x14ac:dyDescent="0.2"/>
  <cols>
    <col min="1" max="1" width="47.44140625" style="1" customWidth="1"/>
    <col min="2" max="2" width="5.88671875" style="46" customWidth="1"/>
    <col min="3" max="3" width="10.6640625" style="1" customWidth="1"/>
    <col min="4" max="4" width="9.6640625" style="1" customWidth="1"/>
    <col min="5" max="5" width="11.21875" style="1" customWidth="1"/>
    <col min="6" max="6" width="21.6640625" style="63" bestFit="1" customWidth="1"/>
    <col min="7" max="16384" width="8.88671875" style="1"/>
  </cols>
  <sheetData>
    <row r="1" spans="1:6" ht="50.25" customHeight="1" x14ac:dyDescent="0.25">
      <c r="A1" s="100" t="s">
        <v>82</v>
      </c>
      <c r="B1" s="100"/>
      <c r="C1" s="100"/>
      <c r="D1" s="100"/>
      <c r="E1" s="100"/>
    </row>
    <row r="2" spans="1:6" ht="4.5" customHeight="1" x14ac:dyDescent="0.2"/>
    <row r="3" spans="1:6" x14ac:dyDescent="0.2">
      <c r="A3" s="99" t="s">
        <v>83</v>
      </c>
    </row>
    <row r="4" spans="1:6" ht="4.5" customHeight="1" thickBot="1" x14ac:dyDescent="0.3">
      <c r="A4" s="2"/>
      <c r="B4" s="40"/>
    </row>
    <row r="5" spans="1:6" ht="15" x14ac:dyDescent="0.25">
      <c r="A5" s="35" t="s">
        <v>39</v>
      </c>
      <c r="B5" s="41"/>
      <c r="C5" s="3"/>
      <c r="D5" s="3"/>
      <c r="E5" s="84">
        <v>44012</v>
      </c>
    </row>
    <row r="6" spans="1:6" ht="15.75" thickBot="1" x14ac:dyDescent="0.25">
      <c r="A6" s="75" t="s">
        <v>40</v>
      </c>
      <c r="B6" s="76"/>
      <c r="C6" s="77"/>
      <c r="D6" s="77"/>
      <c r="E6" s="87"/>
    </row>
    <row r="7" spans="1:6" s="8" customFormat="1" ht="15.75" thickBot="1" x14ac:dyDescent="0.25">
      <c r="A7" s="4" t="s">
        <v>1</v>
      </c>
      <c r="B7" s="5" t="s">
        <v>6</v>
      </c>
      <c r="C7" s="5" t="s">
        <v>7</v>
      </c>
      <c r="D7" s="6" t="s">
        <v>2</v>
      </c>
      <c r="E7" s="7" t="s">
        <v>20</v>
      </c>
      <c r="F7" s="64"/>
    </row>
    <row r="8" spans="1:6" x14ac:dyDescent="0.2">
      <c r="A8" s="101" t="s">
        <v>41</v>
      </c>
      <c r="B8" s="102" t="s">
        <v>5</v>
      </c>
      <c r="C8" s="103">
        <v>70</v>
      </c>
      <c r="D8" s="104"/>
      <c r="E8" s="105">
        <f>C8*D8</f>
        <v>0</v>
      </c>
    </row>
    <row r="9" spans="1:6" ht="15" thickBot="1" x14ac:dyDescent="0.25">
      <c r="A9" s="106" t="s">
        <v>84</v>
      </c>
      <c r="B9" s="79"/>
      <c r="C9" s="80"/>
      <c r="D9" s="9"/>
      <c r="E9" s="9"/>
    </row>
    <row r="10" spans="1:6" x14ac:dyDescent="0.2">
      <c r="A10" s="101" t="s">
        <v>42</v>
      </c>
      <c r="B10" s="102" t="s">
        <v>5</v>
      </c>
      <c r="C10" s="103">
        <v>4</v>
      </c>
      <c r="D10" s="104"/>
      <c r="E10" s="105">
        <f t="shared" ref="E10:E18" si="0">C10*D10</f>
        <v>0</v>
      </c>
    </row>
    <row r="11" spans="1:6" ht="15" thickBot="1" x14ac:dyDescent="0.25">
      <c r="A11" s="106" t="s">
        <v>85</v>
      </c>
      <c r="B11" s="79"/>
      <c r="C11" s="80"/>
      <c r="D11" s="9"/>
      <c r="E11" s="9"/>
    </row>
    <row r="12" spans="1:6" x14ac:dyDescent="0.2">
      <c r="A12" s="101" t="s">
        <v>43</v>
      </c>
      <c r="B12" s="102" t="s">
        <v>5</v>
      </c>
      <c r="C12" s="103">
        <v>30</v>
      </c>
      <c r="D12" s="104"/>
      <c r="E12" s="105">
        <f t="shared" si="0"/>
        <v>0</v>
      </c>
    </row>
    <row r="13" spans="1:6" x14ac:dyDescent="0.2">
      <c r="A13" s="106" t="s">
        <v>86</v>
      </c>
      <c r="B13" s="79"/>
      <c r="C13" s="80"/>
      <c r="D13" s="9"/>
      <c r="E13" s="9"/>
    </row>
    <row r="14" spans="1:6" x14ac:dyDescent="0.2">
      <c r="A14" s="10" t="s">
        <v>30</v>
      </c>
      <c r="B14" s="42" t="s">
        <v>8</v>
      </c>
      <c r="C14" s="11">
        <v>3</v>
      </c>
      <c r="D14" s="95"/>
      <c r="E14" s="12">
        <f t="shared" si="0"/>
        <v>0</v>
      </c>
    </row>
    <row r="15" spans="1:6" x14ac:dyDescent="0.2">
      <c r="A15" s="10" t="s">
        <v>44</v>
      </c>
      <c r="B15" s="42" t="s">
        <v>8</v>
      </c>
      <c r="C15" s="11">
        <v>6</v>
      </c>
      <c r="D15" s="95"/>
      <c r="E15" s="12">
        <f t="shared" si="0"/>
        <v>0</v>
      </c>
    </row>
    <row r="16" spans="1:6" x14ac:dyDescent="0.2">
      <c r="A16" s="10" t="s">
        <v>45</v>
      </c>
      <c r="B16" s="42" t="s">
        <v>5</v>
      </c>
      <c r="C16" s="11">
        <v>220</v>
      </c>
      <c r="D16" s="95"/>
      <c r="E16" s="12">
        <f t="shared" si="0"/>
        <v>0</v>
      </c>
    </row>
    <row r="17" spans="1:6" x14ac:dyDescent="0.2">
      <c r="A17" s="10" t="s">
        <v>36</v>
      </c>
      <c r="B17" s="42" t="s">
        <v>8</v>
      </c>
      <c r="C17" s="11">
        <v>5</v>
      </c>
      <c r="D17" s="95"/>
      <c r="E17" s="12">
        <f>C17*D17</f>
        <v>0</v>
      </c>
    </row>
    <row r="18" spans="1:6" x14ac:dyDescent="0.2">
      <c r="A18" s="10" t="s">
        <v>4</v>
      </c>
      <c r="B18" s="42" t="s">
        <v>8</v>
      </c>
      <c r="C18" s="11">
        <v>4</v>
      </c>
      <c r="D18" s="95"/>
      <c r="E18" s="12">
        <f t="shared" si="0"/>
        <v>0</v>
      </c>
    </row>
    <row r="19" spans="1:6" x14ac:dyDescent="0.2">
      <c r="A19" s="91"/>
      <c r="B19" s="92"/>
      <c r="C19" s="93"/>
      <c r="D19" s="19"/>
      <c r="E19" s="19"/>
    </row>
    <row r="20" spans="1:6" s="37" customFormat="1" ht="13.5" thickBot="1" x14ac:dyDescent="0.25">
      <c r="A20" s="61" t="s">
        <v>21</v>
      </c>
      <c r="B20" s="62"/>
      <c r="C20" s="85">
        <f>SUM(C8:C12)</f>
        <v>104</v>
      </c>
      <c r="D20" s="51"/>
      <c r="E20" s="52"/>
      <c r="F20" s="65"/>
    </row>
    <row r="21" spans="1:6" ht="15.75" thickBot="1" x14ac:dyDescent="0.3">
      <c r="A21" s="20" t="s">
        <v>24</v>
      </c>
      <c r="B21" s="45"/>
      <c r="C21" s="38"/>
      <c r="D21" s="22"/>
      <c r="E21" s="21">
        <f>SUM(E8:E20)</f>
        <v>0</v>
      </c>
    </row>
    <row r="22" spans="1:6" ht="15.75" thickBot="1" x14ac:dyDescent="0.3">
      <c r="A22" s="34"/>
      <c r="B22" s="43"/>
      <c r="C22" s="17"/>
      <c r="D22" s="16"/>
      <c r="E22" s="17"/>
    </row>
    <row r="23" spans="1:6" s="8" customFormat="1" ht="15.75" thickBot="1" x14ac:dyDescent="0.25">
      <c r="A23" s="4" t="s">
        <v>10</v>
      </c>
      <c r="B23" s="5" t="s">
        <v>6</v>
      </c>
      <c r="C23" s="5" t="s">
        <v>7</v>
      </c>
      <c r="D23" s="6" t="s">
        <v>2</v>
      </c>
      <c r="E23" s="7" t="s">
        <v>20</v>
      </c>
      <c r="F23" s="64"/>
    </row>
    <row r="24" spans="1:6" x14ac:dyDescent="0.2">
      <c r="A24" s="78" t="s">
        <v>33</v>
      </c>
      <c r="B24" s="79" t="s">
        <v>8</v>
      </c>
      <c r="C24" s="81">
        <v>10</v>
      </c>
      <c r="D24" s="94"/>
      <c r="E24" s="9">
        <f t="shared" ref="E24:E34" si="1">C24*D24</f>
        <v>0</v>
      </c>
    </row>
    <row r="25" spans="1:6" x14ac:dyDescent="0.2">
      <c r="A25" s="10" t="s">
        <v>76</v>
      </c>
      <c r="B25" s="42" t="s">
        <v>8</v>
      </c>
      <c r="C25" s="11">
        <v>1</v>
      </c>
      <c r="D25" s="95"/>
      <c r="E25" s="12">
        <f t="shared" si="1"/>
        <v>0</v>
      </c>
    </row>
    <row r="26" spans="1:6" x14ac:dyDescent="0.2">
      <c r="A26" s="10" t="s">
        <v>46</v>
      </c>
      <c r="B26" s="42" t="s">
        <v>8</v>
      </c>
      <c r="C26" s="11">
        <v>5</v>
      </c>
      <c r="D26" s="95"/>
      <c r="E26" s="12">
        <f t="shared" si="1"/>
        <v>0</v>
      </c>
    </row>
    <row r="27" spans="1:6" x14ac:dyDescent="0.2">
      <c r="A27" s="10" t="s">
        <v>47</v>
      </c>
      <c r="B27" s="42" t="s">
        <v>5</v>
      </c>
      <c r="C27" s="13">
        <v>220</v>
      </c>
      <c r="D27" s="95"/>
      <c r="E27" s="12">
        <f t="shared" si="1"/>
        <v>0</v>
      </c>
    </row>
    <row r="28" spans="1:6" x14ac:dyDescent="0.2">
      <c r="A28" s="10" t="s">
        <v>9</v>
      </c>
      <c r="B28" s="42" t="s">
        <v>8</v>
      </c>
      <c r="C28" s="11">
        <v>14</v>
      </c>
      <c r="D28" s="95"/>
      <c r="E28" s="12">
        <f t="shared" si="1"/>
        <v>0</v>
      </c>
    </row>
    <row r="29" spans="1:6" x14ac:dyDescent="0.2">
      <c r="A29" s="10" t="s">
        <v>34</v>
      </c>
      <c r="B29" s="42" t="s">
        <v>8</v>
      </c>
      <c r="C29" s="11">
        <v>4</v>
      </c>
      <c r="D29" s="95"/>
      <c r="E29" s="12">
        <f t="shared" si="1"/>
        <v>0</v>
      </c>
    </row>
    <row r="30" spans="1:6" x14ac:dyDescent="0.2">
      <c r="A30" s="10" t="s">
        <v>77</v>
      </c>
      <c r="B30" s="42" t="s">
        <v>5</v>
      </c>
      <c r="C30" s="11">
        <v>100</v>
      </c>
      <c r="D30" s="95"/>
      <c r="E30" s="12">
        <f t="shared" si="1"/>
        <v>0</v>
      </c>
    </row>
    <row r="31" spans="1:6" x14ac:dyDescent="0.2">
      <c r="A31" s="10" t="s">
        <v>48</v>
      </c>
      <c r="B31" s="42" t="s">
        <v>8</v>
      </c>
      <c r="C31" s="11">
        <v>1</v>
      </c>
      <c r="D31" s="95"/>
      <c r="E31" s="12">
        <f t="shared" si="1"/>
        <v>0</v>
      </c>
    </row>
    <row r="32" spans="1:6" x14ac:dyDescent="0.2">
      <c r="A32" s="10" t="s">
        <v>49</v>
      </c>
      <c r="B32" s="42" t="s">
        <v>8</v>
      </c>
      <c r="C32" s="11">
        <v>1</v>
      </c>
      <c r="D32" s="95"/>
      <c r="E32" s="12">
        <f t="shared" si="1"/>
        <v>0</v>
      </c>
    </row>
    <row r="33" spans="1:5" x14ac:dyDescent="0.2">
      <c r="A33" s="10" t="s">
        <v>51</v>
      </c>
      <c r="B33" s="42" t="s">
        <v>8</v>
      </c>
      <c r="C33" s="11">
        <v>1</v>
      </c>
      <c r="D33" s="95"/>
      <c r="E33" s="12">
        <f t="shared" si="1"/>
        <v>0</v>
      </c>
    </row>
    <row r="34" spans="1:5" x14ac:dyDescent="0.2">
      <c r="A34" s="10" t="s">
        <v>50</v>
      </c>
      <c r="B34" s="42" t="s">
        <v>8</v>
      </c>
      <c r="C34" s="11">
        <v>1</v>
      </c>
      <c r="D34" s="95"/>
      <c r="E34" s="12">
        <f t="shared" si="1"/>
        <v>0</v>
      </c>
    </row>
    <row r="35" spans="1:5" ht="15" thickBot="1" x14ac:dyDescent="0.25">
      <c r="A35" s="10"/>
      <c r="B35" s="42"/>
      <c r="C35" s="11"/>
      <c r="D35" s="12"/>
      <c r="E35" s="12"/>
    </row>
    <row r="36" spans="1:5" ht="15.75" thickBot="1" x14ac:dyDescent="0.3">
      <c r="A36" s="20" t="s">
        <v>10</v>
      </c>
      <c r="B36" s="45"/>
      <c r="C36" s="38"/>
      <c r="D36" s="22"/>
      <c r="E36" s="21">
        <f>SUM(E24:E35)</f>
        <v>0</v>
      </c>
    </row>
    <row r="37" spans="1:5" ht="15" thickBot="1" x14ac:dyDescent="0.25"/>
    <row r="38" spans="1:5" ht="15.75" thickBot="1" x14ac:dyDescent="0.25">
      <c r="A38" s="4" t="s">
        <v>11</v>
      </c>
      <c r="B38" s="5" t="s">
        <v>6</v>
      </c>
      <c r="C38" s="6" t="s">
        <v>7</v>
      </c>
      <c r="D38" s="6" t="s">
        <v>2</v>
      </c>
      <c r="E38" s="23" t="s">
        <v>20</v>
      </c>
    </row>
    <row r="39" spans="1:5" x14ac:dyDescent="0.2">
      <c r="A39" s="24" t="s">
        <v>74</v>
      </c>
      <c r="B39" s="47" t="s">
        <v>5</v>
      </c>
      <c r="C39" s="25">
        <v>500</v>
      </c>
      <c r="D39" s="95"/>
      <c r="E39" s="74">
        <f>C39*D39</f>
        <v>0</v>
      </c>
    </row>
    <row r="40" spans="1:5" x14ac:dyDescent="0.2">
      <c r="A40" s="24" t="s">
        <v>75</v>
      </c>
      <c r="B40" s="47" t="s">
        <v>5</v>
      </c>
      <c r="C40" s="25">
        <v>1000</v>
      </c>
      <c r="D40" s="95"/>
      <c r="E40" s="74">
        <f>C40*D40</f>
        <v>0</v>
      </c>
    </row>
    <row r="41" spans="1:5" x14ac:dyDescent="0.2">
      <c r="A41" s="24" t="s">
        <v>68</v>
      </c>
      <c r="B41" s="47" t="s">
        <v>8</v>
      </c>
      <c r="C41" s="25">
        <v>4</v>
      </c>
      <c r="D41" s="95"/>
      <c r="E41" s="74">
        <f t="shared" ref="E41:E54" si="2">C41*D41</f>
        <v>0</v>
      </c>
    </row>
    <row r="42" spans="1:5" x14ac:dyDescent="0.2">
      <c r="A42" s="27" t="s">
        <v>15</v>
      </c>
      <c r="B42" s="47" t="s">
        <v>8</v>
      </c>
      <c r="C42" s="25">
        <v>4</v>
      </c>
      <c r="D42" s="95"/>
      <c r="E42" s="74">
        <f t="shared" si="2"/>
        <v>0</v>
      </c>
    </row>
    <row r="43" spans="1:5" x14ac:dyDescent="0.2">
      <c r="A43" s="24" t="s">
        <v>12</v>
      </c>
      <c r="B43" s="47" t="s">
        <v>8</v>
      </c>
      <c r="C43" s="25">
        <v>4</v>
      </c>
      <c r="D43" s="95"/>
      <c r="E43" s="74">
        <f t="shared" si="2"/>
        <v>0</v>
      </c>
    </row>
    <row r="44" spans="1:5" x14ac:dyDescent="0.2">
      <c r="A44" s="83" t="s">
        <v>80</v>
      </c>
      <c r="B44" s="47" t="s">
        <v>8</v>
      </c>
      <c r="C44" s="25">
        <v>3</v>
      </c>
      <c r="D44" s="95"/>
      <c r="E44" s="74">
        <f t="shared" si="2"/>
        <v>0</v>
      </c>
    </row>
    <row r="45" spans="1:5" x14ac:dyDescent="0.2">
      <c r="A45" s="24" t="s">
        <v>53</v>
      </c>
      <c r="B45" s="47" t="s">
        <v>8</v>
      </c>
      <c r="C45" s="25">
        <v>10</v>
      </c>
      <c r="D45" s="95"/>
      <c r="E45" s="74">
        <f t="shared" si="2"/>
        <v>0</v>
      </c>
    </row>
    <row r="46" spans="1:5" x14ac:dyDescent="0.2">
      <c r="A46" s="10" t="s">
        <v>81</v>
      </c>
      <c r="B46" s="48" t="s">
        <v>5</v>
      </c>
      <c r="C46" s="25">
        <v>150</v>
      </c>
      <c r="D46" s="96"/>
      <c r="E46" s="74">
        <f t="shared" si="2"/>
        <v>0</v>
      </c>
    </row>
    <row r="47" spans="1:5" x14ac:dyDescent="0.2">
      <c r="A47" s="10" t="s">
        <v>57</v>
      </c>
      <c r="B47" s="48" t="s">
        <v>8</v>
      </c>
      <c r="C47" s="25">
        <v>70</v>
      </c>
      <c r="D47" s="96"/>
      <c r="E47" s="74">
        <f t="shared" si="2"/>
        <v>0</v>
      </c>
    </row>
    <row r="48" spans="1:5" x14ac:dyDescent="0.2">
      <c r="A48" s="27" t="s">
        <v>54</v>
      </c>
      <c r="B48" s="47" t="s">
        <v>5</v>
      </c>
      <c r="C48" s="25">
        <v>30</v>
      </c>
      <c r="D48" s="95"/>
      <c r="E48" s="74">
        <f t="shared" si="2"/>
        <v>0</v>
      </c>
    </row>
    <row r="49" spans="1:5" ht="15" x14ac:dyDescent="0.2">
      <c r="A49" s="88" t="s">
        <v>55</v>
      </c>
      <c r="B49" s="47" t="s">
        <v>5</v>
      </c>
      <c r="C49" s="25">
        <v>20</v>
      </c>
      <c r="D49" s="95"/>
      <c r="E49" s="74">
        <f t="shared" si="2"/>
        <v>0</v>
      </c>
    </row>
    <row r="50" spans="1:5" ht="15" x14ac:dyDescent="0.2">
      <c r="A50" s="88" t="s">
        <v>56</v>
      </c>
      <c r="B50" s="47" t="s">
        <v>5</v>
      </c>
      <c r="C50" s="25">
        <v>50</v>
      </c>
      <c r="D50" s="95"/>
      <c r="E50" s="74">
        <f t="shared" si="2"/>
        <v>0</v>
      </c>
    </row>
    <row r="51" spans="1:5" ht="15" x14ac:dyDescent="0.2">
      <c r="A51" s="89" t="s">
        <v>64</v>
      </c>
      <c r="B51" s="48" t="s">
        <v>8</v>
      </c>
      <c r="C51" s="36">
        <v>192</v>
      </c>
      <c r="D51" s="96"/>
      <c r="E51" s="74">
        <f t="shared" si="2"/>
        <v>0</v>
      </c>
    </row>
    <row r="52" spans="1:5" ht="15" x14ac:dyDescent="0.2">
      <c r="A52" s="89" t="s">
        <v>63</v>
      </c>
      <c r="B52" s="48" t="s">
        <v>8</v>
      </c>
      <c r="C52" s="36">
        <v>192</v>
      </c>
      <c r="D52" s="96"/>
      <c r="E52" s="74">
        <f t="shared" si="2"/>
        <v>0</v>
      </c>
    </row>
    <row r="53" spans="1:5" ht="15" x14ac:dyDescent="0.2">
      <c r="A53" s="89" t="s">
        <v>65</v>
      </c>
      <c r="B53" s="48" t="s">
        <v>8</v>
      </c>
      <c r="C53" s="36">
        <v>25</v>
      </c>
      <c r="D53" s="96"/>
      <c r="E53" s="74">
        <f t="shared" si="2"/>
        <v>0</v>
      </c>
    </row>
    <row r="54" spans="1:5" ht="15" x14ac:dyDescent="0.2">
      <c r="A54" s="89" t="s">
        <v>66</v>
      </c>
      <c r="B54" s="48" t="s">
        <v>8</v>
      </c>
      <c r="C54" s="36">
        <v>400</v>
      </c>
      <c r="D54" s="96"/>
      <c r="E54" s="74">
        <f t="shared" si="2"/>
        <v>0</v>
      </c>
    </row>
    <row r="55" spans="1:5" x14ac:dyDescent="0.2">
      <c r="A55" s="26" t="s">
        <v>69</v>
      </c>
      <c r="B55" s="48" t="s">
        <v>8</v>
      </c>
      <c r="C55" s="36">
        <v>1</v>
      </c>
      <c r="D55" s="96"/>
      <c r="E55" s="28">
        <f>C55*D55</f>
        <v>0</v>
      </c>
    </row>
    <row r="56" spans="1:5" x14ac:dyDescent="0.2">
      <c r="A56" s="10" t="s">
        <v>67</v>
      </c>
      <c r="B56" s="48" t="s">
        <v>8</v>
      </c>
      <c r="C56" s="36">
        <v>6</v>
      </c>
      <c r="D56" s="96"/>
      <c r="E56" s="28">
        <f>C56*D56</f>
        <v>0</v>
      </c>
    </row>
    <row r="57" spans="1:5" x14ac:dyDescent="0.2">
      <c r="A57" s="18" t="s">
        <v>70</v>
      </c>
      <c r="B57" s="44" t="s">
        <v>8</v>
      </c>
      <c r="C57" s="11">
        <v>16</v>
      </c>
      <c r="D57" s="97"/>
      <c r="E57" s="12">
        <f>C57*D57</f>
        <v>0</v>
      </c>
    </row>
    <row r="58" spans="1:5" x14ac:dyDescent="0.2">
      <c r="A58" s="18" t="s">
        <v>71</v>
      </c>
      <c r="B58" s="48" t="s">
        <v>8</v>
      </c>
      <c r="C58" s="90">
        <v>6</v>
      </c>
      <c r="D58" s="96"/>
      <c r="E58" s="28">
        <f>C58*D58</f>
        <v>0</v>
      </c>
    </row>
    <row r="59" spans="1:5" x14ac:dyDescent="0.2">
      <c r="A59" s="24" t="s">
        <v>31</v>
      </c>
      <c r="B59" s="47" t="s">
        <v>8</v>
      </c>
      <c r="C59" s="86">
        <v>1</v>
      </c>
      <c r="D59" s="97"/>
      <c r="E59" s="74">
        <f>C59*D59</f>
        <v>0</v>
      </c>
    </row>
    <row r="60" spans="1:5" ht="15" thickBot="1" x14ac:dyDescent="0.25">
      <c r="A60" s="29"/>
      <c r="B60" s="49"/>
      <c r="C60" s="25"/>
      <c r="D60" s="14"/>
      <c r="E60" s="74"/>
    </row>
    <row r="61" spans="1:5" ht="15.75" thickBot="1" x14ac:dyDescent="0.3">
      <c r="A61" s="20" t="s">
        <v>18</v>
      </c>
      <c r="B61" s="45"/>
      <c r="C61" s="38"/>
      <c r="D61" s="22"/>
      <c r="E61" s="21">
        <f>SUM(E39:E60)</f>
        <v>0</v>
      </c>
    </row>
    <row r="62" spans="1:5" ht="15" thickBot="1" x14ac:dyDescent="0.25">
      <c r="A62" s="15"/>
      <c r="B62" s="50"/>
      <c r="C62" s="30"/>
      <c r="E62" s="31"/>
    </row>
    <row r="63" spans="1:5" ht="15.75" thickBot="1" x14ac:dyDescent="0.25">
      <c r="A63" s="4" t="s">
        <v>23</v>
      </c>
      <c r="B63" s="5" t="s">
        <v>6</v>
      </c>
      <c r="C63" s="6" t="s">
        <v>7</v>
      </c>
      <c r="D63" s="6" t="s">
        <v>2</v>
      </c>
      <c r="E63" s="23" t="s">
        <v>20</v>
      </c>
    </row>
    <row r="64" spans="1:5" x14ac:dyDescent="0.2">
      <c r="A64" s="24" t="s">
        <v>72</v>
      </c>
      <c r="B64" s="47" t="s">
        <v>5</v>
      </c>
      <c r="C64" s="25">
        <v>250</v>
      </c>
      <c r="D64" s="95"/>
      <c r="E64" s="74">
        <f>C64*D64</f>
        <v>0</v>
      </c>
    </row>
    <row r="65" spans="1:5" x14ac:dyDescent="0.2">
      <c r="A65" s="24" t="s">
        <v>58</v>
      </c>
      <c r="B65" s="47" t="s">
        <v>5</v>
      </c>
      <c r="C65" s="13">
        <v>400</v>
      </c>
      <c r="D65" s="95"/>
      <c r="E65" s="74">
        <f t="shared" ref="E65:E70" si="3">C65*D65</f>
        <v>0</v>
      </c>
    </row>
    <row r="66" spans="1:5" x14ac:dyDescent="0.2">
      <c r="A66" s="24" t="s">
        <v>59</v>
      </c>
      <c r="B66" s="47" t="s">
        <v>8</v>
      </c>
      <c r="C66" s="13">
        <v>20</v>
      </c>
      <c r="D66" s="95"/>
      <c r="E66" s="74">
        <f t="shared" si="3"/>
        <v>0</v>
      </c>
    </row>
    <row r="67" spans="1:5" x14ac:dyDescent="0.2">
      <c r="A67" s="24" t="s">
        <v>60</v>
      </c>
      <c r="B67" s="47" t="s">
        <v>5</v>
      </c>
      <c r="C67" s="13">
        <v>600</v>
      </c>
      <c r="D67" s="95"/>
      <c r="E67" s="74">
        <f t="shared" si="3"/>
        <v>0</v>
      </c>
    </row>
    <row r="68" spans="1:5" x14ac:dyDescent="0.2">
      <c r="A68" s="24" t="s">
        <v>61</v>
      </c>
      <c r="B68" s="47" t="s">
        <v>5</v>
      </c>
      <c r="C68" s="13">
        <v>400</v>
      </c>
      <c r="D68" s="95"/>
      <c r="E68" s="74">
        <f t="shared" si="3"/>
        <v>0</v>
      </c>
    </row>
    <row r="69" spans="1:5" x14ac:dyDescent="0.2">
      <c r="A69" s="24" t="s">
        <v>14</v>
      </c>
      <c r="B69" s="47" t="s">
        <v>5</v>
      </c>
      <c r="C69" s="13">
        <v>4</v>
      </c>
      <c r="D69" s="95"/>
      <c r="E69" s="74">
        <f t="shared" si="3"/>
        <v>0</v>
      </c>
    </row>
    <row r="70" spans="1:5" x14ac:dyDescent="0.2">
      <c r="A70" s="24" t="s">
        <v>79</v>
      </c>
      <c r="B70" s="47" t="s">
        <v>8</v>
      </c>
      <c r="C70" s="13">
        <v>7</v>
      </c>
      <c r="D70" s="95"/>
      <c r="E70" s="74">
        <f t="shared" si="3"/>
        <v>0</v>
      </c>
    </row>
    <row r="71" spans="1:5" x14ac:dyDescent="0.2">
      <c r="A71" s="24" t="s">
        <v>62</v>
      </c>
      <c r="B71" s="47" t="s">
        <v>8</v>
      </c>
      <c r="C71" s="13">
        <v>10</v>
      </c>
      <c r="D71" s="95"/>
      <c r="E71" s="74">
        <f t="shared" ref="E71:E77" si="4">C71*D71</f>
        <v>0</v>
      </c>
    </row>
    <row r="72" spans="1:5" x14ac:dyDescent="0.2">
      <c r="A72" s="18" t="s">
        <v>78</v>
      </c>
      <c r="B72" s="44" t="s">
        <v>8</v>
      </c>
      <c r="C72" s="11">
        <v>10</v>
      </c>
      <c r="D72" s="97"/>
      <c r="E72" s="12">
        <f t="shared" si="4"/>
        <v>0</v>
      </c>
    </row>
    <row r="73" spans="1:5" x14ac:dyDescent="0.2">
      <c r="A73" s="24" t="s">
        <v>37</v>
      </c>
      <c r="B73" s="47" t="s">
        <v>8</v>
      </c>
      <c r="C73" s="13">
        <f>C26</f>
        <v>5</v>
      </c>
      <c r="D73" s="95"/>
      <c r="E73" s="74">
        <f t="shared" si="4"/>
        <v>0</v>
      </c>
    </row>
    <row r="74" spans="1:5" x14ac:dyDescent="0.2">
      <c r="A74" s="24" t="s">
        <v>3</v>
      </c>
      <c r="B74" s="47" t="s">
        <v>8</v>
      </c>
      <c r="C74" s="13">
        <v>7</v>
      </c>
      <c r="D74" s="95"/>
      <c r="E74" s="74">
        <f t="shared" si="4"/>
        <v>0</v>
      </c>
    </row>
    <row r="75" spans="1:5" x14ac:dyDescent="0.2">
      <c r="A75" s="24" t="s">
        <v>16</v>
      </c>
      <c r="B75" s="47" t="s">
        <v>17</v>
      </c>
      <c r="C75" s="25">
        <v>136</v>
      </c>
      <c r="D75" s="95"/>
      <c r="E75" s="74">
        <f t="shared" si="4"/>
        <v>0</v>
      </c>
    </row>
    <row r="76" spans="1:5" x14ac:dyDescent="0.2">
      <c r="A76" s="24" t="s">
        <v>73</v>
      </c>
      <c r="B76" s="47" t="s">
        <v>17</v>
      </c>
      <c r="C76" s="13">
        <v>192</v>
      </c>
      <c r="D76" s="95"/>
      <c r="E76" s="74">
        <f t="shared" si="4"/>
        <v>0</v>
      </c>
    </row>
    <row r="77" spans="1:5" x14ac:dyDescent="0.2">
      <c r="A77" s="24" t="s">
        <v>38</v>
      </c>
      <c r="B77" s="47" t="s">
        <v>17</v>
      </c>
      <c r="C77" s="13">
        <v>96</v>
      </c>
      <c r="D77" s="95"/>
      <c r="E77" s="74">
        <f t="shared" si="4"/>
        <v>0</v>
      </c>
    </row>
    <row r="78" spans="1:5" ht="15" thickBot="1" x14ac:dyDescent="0.25">
      <c r="A78" s="29"/>
      <c r="B78" s="49"/>
      <c r="C78" s="25"/>
      <c r="D78" s="14"/>
      <c r="E78" s="74"/>
    </row>
    <row r="79" spans="1:5" ht="15.75" thickBot="1" x14ac:dyDescent="0.3">
      <c r="A79" s="4" t="s">
        <v>23</v>
      </c>
      <c r="B79" s="5"/>
      <c r="C79" s="38"/>
      <c r="D79" s="6"/>
      <c r="E79" s="21">
        <f>SUM(E64:E78)</f>
        <v>0</v>
      </c>
    </row>
    <row r="80" spans="1:5" ht="15" thickBot="1" x14ac:dyDescent="0.25">
      <c r="A80" s="15"/>
      <c r="B80" s="50"/>
      <c r="C80" s="30"/>
      <c r="D80" s="30"/>
      <c r="E80" s="31"/>
    </row>
    <row r="81" spans="1:6" ht="15.75" thickBot="1" x14ac:dyDescent="0.25">
      <c r="A81" s="4" t="s">
        <v>52</v>
      </c>
      <c r="B81" s="5" t="s">
        <v>6</v>
      </c>
      <c r="C81" s="6" t="s">
        <v>7</v>
      </c>
      <c r="D81" s="6" t="s">
        <v>2</v>
      </c>
      <c r="E81" s="23" t="s">
        <v>20</v>
      </c>
    </row>
    <row r="82" spans="1:6" s="15" customFormat="1" x14ac:dyDescent="0.2">
      <c r="A82" s="10" t="s">
        <v>32</v>
      </c>
      <c r="B82" s="47" t="s">
        <v>0</v>
      </c>
      <c r="C82" s="13">
        <v>1</v>
      </c>
      <c r="D82" s="98"/>
      <c r="E82" s="12">
        <f>C82*D82</f>
        <v>0</v>
      </c>
      <c r="F82" s="66"/>
    </row>
    <row r="83" spans="1:6" x14ac:dyDescent="0.2">
      <c r="A83" s="10" t="s">
        <v>87</v>
      </c>
      <c r="B83" s="47" t="s">
        <v>8</v>
      </c>
      <c r="C83" s="13">
        <v>1</v>
      </c>
      <c r="D83" s="98"/>
      <c r="E83" s="12">
        <f>C83*D83</f>
        <v>0</v>
      </c>
    </row>
    <row r="84" spans="1:6" ht="15" thickBot="1" x14ac:dyDescent="0.25">
      <c r="A84" s="10" t="s">
        <v>13</v>
      </c>
      <c r="B84" s="47" t="s">
        <v>8</v>
      </c>
      <c r="C84" s="82">
        <v>1</v>
      </c>
      <c r="D84" s="97"/>
      <c r="E84" s="12">
        <f>C84*D84</f>
        <v>0</v>
      </c>
    </row>
    <row r="85" spans="1:6" ht="15.75" thickBot="1" x14ac:dyDescent="0.3">
      <c r="A85" s="4" t="s">
        <v>19</v>
      </c>
      <c r="B85" s="5"/>
      <c r="C85" s="38"/>
      <c r="D85" s="6"/>
      <c r="E85" s="21">
        <f>SUM(E82:E84)</f>
        <v>0</v>
      </c>
    </row>
    <row r="87" spans="1:6" ht="15.75" thickBot="1" x14ac:dyDescent="0.3">
      <c r="A87" s="32"/>
      <c r="B87" s="33"/>
      <c r="C87" s="39"/>
      <c r="D87" s="33"/>
      <c r="E87" s="17"/>
    </row>
    <row r="88" spans="1:6" ht="15.75" thickBot="1" x14ac:dyDescent="0.3">
      <c r="A88" s="59" t="s">
        <v>28</v>
      </c>
      <c r="B88" s="53"/>
      <c r="C88" s="60" t="s">
        <v>0</v>
      </c>
      <c r="D88" s="33"/>
      <c r="E88" s="17"/>
    </row>
    <row r="89" spans="1:6" ht="15" x14ac:dyDescent="0.2">
      <c r="A89" s="68" t="str">
        <f>A21</f>
        <v>ZEMNÍ PRÁCE CELKEM</v>
      </c>
      <c r="B89" s="71"/>
      <c r="C89" s="56">
        <f>E21</f>
        <v>0</v>
      </c>
    </row>
    <row r="90" spans="1:6" ht="15" x14ac:dyDescent="0.2">
      <c r="A90" s="69" t="str">
        <f>A36</f>
        <v>TECHNOLOGIE HDPE + ZP DODÁVKA</v>
      </c>
      <c r="B90" s="72"/>
      <c r="C90" s="57">
        <f>E36</f>
        <v>0</v>
      </c>
    </row>
    <row r="91" spans="1:6" ht="15" x14ac:dyDescent="0.2">
      <c r="A91" s="69" t="str">
        <f>A61</f>
        <v xml:space="preserve">OPTIKA DODÁVKA </v>
      </c>
      <c r="B91" s="72"/>
      <c r="C91" s="57">
        <f>E61</f>
        <v>0</v>
      </c>
    </row>
    <row r="92" spans="1:6" ht="15" x14ac:dyDescent="0.2">
      <c r="A92" s="69" t="str">
        <f>A79</f>
        <v>OPTIKA - MONTÁŽNÍ PRÁCE</v>
      </c>
      <c r="B92" s="72"/>
      <c r="C92" s="57">
        <f>E79</f>
        <v>0</v>
      </c>
    </row>
    <row r="93" spans="1:6" ht="15.75" thickBot="1" x14ac:dyDescent="0.25">
      <c r="A93" s="69" t="str">
        <f>A85</f>
        <v>PROJEKT, INŽ.ČINNOST, GOZ, POPLATKY</v>
      </c>
      <c r="B93" s="72"/>
      <c r="C93" s="57">
        <f>E85</f>
        <v>0</v>
      </c>
    </row>
    <row r="94" spans="1:6" ht="15.75" thickBot="1" x14ac:dyDescent="0.3">
      <c r="A94" s="59" t="s">
        <v>25</v>
      </c>
      <c r="B94" s="53"/>
      <c r="C94" s="54">
        <f>SUM(C89:C93)</f>
        <v>0</v>
      </c>
    </row>
    <row r="95" spans="1:6" ht="15" x14ac:dyDescent="0.2">
      <c r="A95" s="70" t="s">
        <v>29</v>
      </c>
      <c r="B95" s="73"/>
      <c r="C95" s="58">
        <v>0.21</v>
      </c>
    </row>
    <row r="96" spans="1:6" ht="15.75" thickBot="1" x14ac:dyDescent="0.3">
      <c r="A96" s="69" t="s">
        <v>26</v>
      </c>
      <c r="B96" s="72"/>
      <c r="C96" s="55">
        <f>C94*C95</f>
        <v>0</v>
      </c>
    </row>
    <row r="97" spans="1:5" ht="15.75" thickBot="1" x14ac:dyDescent="0.3">
      <c r="A97" s="59" t="s">
        <v>27</v>
      </c>
      <c r="B97" s="53"/>
      <c r="C97" s="54">
        <f>SUM(C94,C96)</f>
        <v>0</v>
      </c>
    </row>
    <row r="98" spans="1:5" ht="15" x14ac:dyDescent="0.25">
      <c r="A98" s="1" t="s">
        <v>22</v>
      </c>
      <c r="B98" s="33"/>
      <c r="C98" s="39"/>
      <c r="D98" s="33"/>
      <c r="E98" s="17"/>
    </row>
    <row r="100" spans="1:5" x14ac:dyDescent="0.2">
      <c r="A100" s="1" t="s">
        <v>35</v>
      </c>
      <c r="C100" s="67">
        <v>44063</v>
      </c>
    </row>
    <row r="101" spans="1:5" x14ac:dyDescent="0.2">
      <c r="A101" s="67"/>
    </row>
  </sheetData>
  <mergeCells count="1">
    <mergeCell ref="A1:E1"/>
  </mergeCells>
  <phoneticPr fontId="11" type="noConversion"/>
  <pageMargins left="1.5748031496062993" right="0.78740157480314965" top="0.98425196850393704" bottom="0.98425196850393704" header="0.51181102362204722" footer="0.51181102362204722"/>
  <pageSetup paperSize="8" scale="7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Kalkulace pro VŠB</vt:lpstr>
      <vt:lpstr>'Kalkulace pro VŠB'!Oblast_tisku</vt:lpstr>
    </vt:vector>
  </TitlesOfParts>
  <Company>Teltech Com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Friedrich</dc:creator>
  <cp:lastModifiedBy>Tomáš Bubeník</cp:lastModifiedBy>
  <cp:lastPrinted>2020-08-28T06:47:59Z</cp:lastPrinted>
  <dcterms:created xsi:type="dcterms:W3CDTF">2003-09-10T10:22:27Z</dcterms:created>
  <dcterms:modified xsi:type="dcterms:W3CDTF">2020-10-01T11:50:29Z</dcterms:modified>
</cp:coreProperties>
</file>