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3"/>
  <workbookPr defaultThemeVersion="166925"/>
  <bookViews>
    <workbookView xWindow="0" yWindow="0" windowWidth="16380" windowHeight="8190" tabRatio="500" activeTab="0"/>
  </bookViews>
  <sheets>
    <sheet name="Příloha č. 1" sheetId="1" r:id="rId1"/>
  </sheets>
  <definedNames/>
  <calcPr calcId="191029"/>
  <extLst/>
</workbook>
</file>

<file path=xl/sharedStrings.xml><?xml version="1.0" encoding="utf-8"?>
<sst xmlns="http://schemas.openxmlformats.org/spreadsheetml/2006/main" count="67" uniqueCount="44">
  <si>
    <r>
      <rPr>
        <sz val="11"/>
        <color rgb="FF000000"/>
        <rFont val="Calibri"/>
        <family val="2"/>
      </rPr>
      <t xml:space="preserve">zadávané v dynamickém nákupním systému s názvem </t>
    </r>
    <r>
      <rPr>
        <b/>
        <i/>
        <sz val="11"/>
        <color rgb="FF000000"/>
        <rFont val="Calibri"/>
        <family val="2"/>
      </rPr>
      <t>Dodávky IT + AV techniky 2019 - 2022</t>
    </r>
    <r>
      <rPr>
        <i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a evidenčním číslem ve Věstníku veřejných zakázek Z2019-000416</t>
    </r>
  </si>
  <si>
    <t>Název položky</t>
  </si>
  <si>
    <t>Mn</t>
  </si>
  <si>
    <t>MJ</t>
  </si>
  <si>
    <r>
      <rPr>
        <b/>
        <sz val="11"/>
        <color rgb="FF000000"/>
        <rFont val="Calibri"/>
        <family val="2"/>
      </rPr>
      <t xml:space="preserve">Max. cena </t>
    </r>
    <r>
      <rPr>
        <b/>
        <sz val="11"/>
        <color rgb="FFFF0000"/>
        <rFont val="Calibri"/>
        <family val="2"/>
      </rPr>
      <t>včetně</t>
    </r>
    <r>
      <rPr>
        <b/>
        <sz val="11"/>
        <color rgb="FF000000"/>
        <rFont val="Calibri"/>
        <family val="2"/>
      </rPr>
      <t xml:space="preserve"> DPH</t>
    </r>
  </si>
  <si>
    <r>
      <rPr>
        <b/>
        <sz val="11"/>
        <color rgb="FF000000"/>
        <rFont val="Calibri"/>
        <family val="2"/>
      </rPr>
      <t xml:space="preserve">Nabízená cena </t>
    </r>
    <r>
      <rPr>
        <b/>
        <sz val="11"/>
        <color rgb="FFFF0000"/>
        <rFont val="Calibri"/>
        <family val="2"/>
      </rPr>
      <t>včetně</t>
    </r>
    <r>
      <rPr>
        <b/>
        <sz val="11"/>
        <color rgb="FF000000"/>
        <rFont val="Calibri"/>
        <family val="2"/>
      </rPr>
      <t xml:space="preserve"> DPH</t>
    </r>
  </si>
  <si>
    <t>Pověřená osoba / kontakt</t>
  </si>
  <si>
    <t>Místo plnění</t>
  </si>
  <si>
    <t>Ulice</t>
  </si>
  <si>
    <t>Čís.pop/orient</t>
  </si>
  <si>
    <t>PSČ</t>
  </si>
  <si>
    <t>Místo</t>
  </si>
  <si>
    <t xml:space="preserve">Cena/ks </t>
  </si>
  <si>
    <t>Cena celkem</t>
  </si>
  <si>
    <t>Cena/ks</t>
  </si>
  <si>
    <t>Řídicí moduly serverové infrastruktury</t>
  </si>
  <si>
    <t>Ks</t>
  </si>
  <si>
    <t>doplní dodavatel</t>
  </si>
  <si>
    <t>Ing. Pustka Martin, Ph.D.
+420 597 323 174
martin.pustka@vsb.cz</t>
  </si>
  <si>
    <t xml:space="preserve">17. listopadu </t>
  </si>
  <si>
    <t>2172/15</t>
  </si>
  <si>
    <t>Ostrava - Poruba</t>
  </si>
  <si>
    <t>IO moduly serverových šasi</t>
  </si>
  <si>
    <t>40GE propojovací kabely</t>
  </si>
  <si>
    <t>40/100GE modul do přepínačů Catalyst 9600</t>
  </si>
  <si>
    <t>100GE přepínač páteřní sítě</t>
  </si>
  <si>
    <t>100GE propojovací kabel s max. dosahem 5m</t>
  </si>
  <si>
    <t>100GE optický transceiver s dosahem 20km</t>
  </si>
  <si>
    <t>Agregační 24-portový 10GE přepínač</t>
  </si>
  <si>
    <t>Bezdrátový přístupový bod</t>
  </si>
  <si>
    <t>PoE+ injektor pro bezdrátový přístupový bod</t>
  </si>
  <si>
    <t>PoE+ přepínač</t>
  </si>
  <si>
    <t>Pronájem řídicího modulu WiFi sítě</t>
  </si>
  <si>
    <t>Předpokládaná hodnota (maximální celková cena)</t>
  </si>
  <si>
    <r>
      <rPr>
        <b/>
        <sz val="12"/>
        <color rgb="FF000000"/>
        <rFont val="Calibri"/>
        <family val="2"/>
      </rPr>
      <t xml:space="preserve">Celková nabídková / kupní cena </t>
    </r>
    <r>
      <rPr>
        <b/>
        <sz val="12"/>
        <color rgb="FFFF0000"/>
        <rFont val="Calibri"/>
        <family val="2"/>
      </rPr>
      <t>včetně</t>
    </r>
    <r>
      <rPr>
        <b/>
        <sz val="12"/>
        <color rgb="FF000000"/>
        <rFont val="Calibri"/>
        <family val="2"/>
      </rPr>
      <t xml:space="preserve"> DPH</t>
    </r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</si>
  <si>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</si>
  <si>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</si>
  <si>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</si>
  <si>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</si>
  <si>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</si>
  <si>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</si>
  <si>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</si>
  <si>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r>
      <t xml:space="preserve">k veřejné zakázce s názvem </t>
    </r>
    <r>
      <rPr>
        <b/>
        <i/>
        <sz val="14"/>
        <color rgb="FF000000"/>
        <rFont val="Calibri"/>
        <family val="2"/>
      </rPr>
      <t>Dodávka IT techniky 45/2020</t>
    </r>
  </si>
  <si>
    <t>Příloha č. 1 - Specifikace předmětu veřejné zakázky / předmětu koupě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</si>
</sst>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&quot;Kč&quot;"/>
    <numFmt numFmtId="165" formatCode="#,##0.00\ [$Kč-405];[Red]\-#,##0.00\ [$Kč-405]"/>
    <numFmt numFmtId="166" formatCode="_-* #,##0.00,&quot;Kč&quot;_-;\-* #,##0.00,&quot;Kč&quot;_-;_-* \-??&quot; Kč&quot;_-;_-@_-"/>
    <numFmt numFmtId="167" formatCode="#,##0.00,&quot;Kč&quot;"/>
    <numFmt numFmtId="168" formatCode="#,##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center" vertical="center"/>
      <protection/>
    </xf>
    <xf numFmtId="165" fontId="6" fillId="0" borderId="4" xfId="0" applyNumberFormat="1" applyFont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6" xfId="0" applyFont="1" applyBorder="1" applyAlignment="1" applyProtection="1">
      <alignment horizontal="center" vertical="center"/>
      <protection/>
    </xf>
    <xf numFmtId="165" fontId="6" fillId="0" borderId="6" xfId="0" applyNumberFormat="1" applyFont="1" applyBorder="1" applyAlignment="1" applyProtection="1">
      <alignment horizontal="center" vertical="center"/>
      <protection/>
    </xf>
    <xf numFmtId="166" fontId="6" fillId="0" borderId="6" xfId="0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 applyProtection="1">
      <alignment horizontal="center" vertical="center"/>
      <protection/>
    </xf>
    <xf numFmtId="165" fontId="6" fillId="0" borderId="8" xfId="0" applyNumberFormat="1" applyFont="1" applyBorder="1" applyAlignment="1" applyProtection="1">
      <alignment horizontal="center" vertical="center"/>
      <protection/>
    </xf>
    <xf numFmtId="166" fontId="6" fillId="0" borderId="8" xfId="0" applyNumberFormat="1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167" fontId="0" fillId="0" borderId="11" xfId="0" applyNumberFormat="1" applyFont="1" applyBorder="1" applyAlignment="1" applyProtection="1">
      <alignment vertical="center"/>
      <protection locked="0"/>
    </xf>
    <xf numFmtId="167" fontId="0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indent="3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Alignment="1" applyProtection="1">
      <alignment vertical="center"/>
      <protection/>
    </xf>
    <xf numFmtId="167" fontId="0" fillId="0" borderId="0" xfId="0" applyNumberFormat="1" applyFont="1" applyAlignment="1" applyProtection="1">
      <alignment horizontal="right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168" fontId="6" fillId="0" borderId="13" xfId="0" applyNumberFormat="1" applyFont="1" applyBorder="1" applyAlignment="1" applyProtection="1">
      <alignment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167" fontId="0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167" fontId="9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164" fontId="6" fillId="0" borderId="4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8"/>
  <sheetViews>
    <sheetView tabSelected="1" zoomScale="90" zoomScaleNormal="90" workbookViewId="0" topLeftCell="B1">
      <selection activeCell="O9" sqref="O9"/>
    </sheetView>
  </sheetViews>
  <sheetFormatPr defaultColWidth="9.140625" defaultRowHeight="15"/>
  <cols>
    <col min="1" max="1" width="11.57421875" style="1" hidden="1" customWidth="1"/>
    <col min="2" max="2" width="41.8515625" style="1" customWidth="1"/>
    <col min="3" max="3" width="4.421875" style="1" customWidth="1"/>
    <col min="4" max="4" width="3.28125" style="1" customWidth="1"/>
    <col min="5" max="5" width="15.7109375" style="2" customWidth="1"/>
    <col min="6" max="6" width="23.7109375" style="2" customWidth="1"/>
    <col min="7" max="7" width="15.8515625" style="1" customWidth="1"/>
    <col min="8" max="8" width="15.140625" style="1" customWidth="1"/>
    <col min="9" max="9" width="24.00390625" style="1" customWidth="1"/>
    <col min="10" max="10" width="12.28125" style="3" customWidth="1"/>
    <col min="11" max="11" width="12.7109375" style="1" customWidth="1"/>
    <col min="12" max="12" width="14.00390625" style="3" customWidth="1"/>
    <col min="13" max="13" width="7.140625" style="1" customWidth="1"/>
    <col min="14" max="14" width="11.421875" style="1" customWidth="1"/>
    <col min="15" max="15" width="18.421875" style="4" customWidth="1"/>
    <col min="16" max="16" width="12.421875" style="4" customWidth="1"/>
    <col min="17" max="17" width="14.00390625" style="4" customWidth="1"/>
    <col min="18" max="18" width="17.28125" style="4" customWidth="1"/>
    <col min="19" max="19" width="9.140625" style="4" customWidth="1"/>
    <col min="20" max="20" width="9.140625" style="5" customWidth="1"/>
    <col min="21" max="1025" width="9.140625" style="1" customWidth="1"/>
  </cols>
  <sheetData>
    <row r="1" spans="1:1024" ht="18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69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customHeight="1">
      <c r="A2"/>
      <c r="B2" s="58" t="s">
        <v>42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 customHeight="1">
      <c r="A3"/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" customHeight="1">
      <c r="A4" s="60"/>
      <c r="B4" s="61" t="s">
        <v>1</v>
      </c>
      <c r="C4" s="62" t="s">
        <v>2</v>
      </c>
      <c r="D4" s="62" t="s">
        <v>3</v>
      </c>
      <c r="E4" s="63" t="s">
        <v>4</v>
      </c>
      <c r="F4" s="63"/>
      <c r="G4" s="64" t="s">
        <v>5</v>
      </c>
      <c r="H4" s="64"/>
      <c r="I4" s="65" t="s">
        <v>6</v>
      </c>
      <c r="J4" s="65" t="s">
        <v>7</v>
      </c>
      <c r="K4" s="62" t="s">
        <v>8</v>
      </c>
      <c r="L4" s="66" t="s">
        <v>9</v>
      </c>
      <c r="M4" s="62" t="s">
        <v>10</v>
      </c>
      <c r="N4" s="67" t="s">
        <v>11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75" thickBot="1">
      <c r="A5" s="60"/>
      <c r="B5" s="61"/>
      <c r="C5" s="62"/>
      <c r="D5" s="62"/>
      <c r="E5" s="6" t="s">
        <v>12</v>
      </c>
      <c r="F5" s="6" t="s">
        <v>13</v>
      </c>
      <c r="G5" s="7" t="s">
        <v>14</v>
      </c>
      <c r="H5" s="7" t="s">
        <v>13</v>
      </c>
      <c r="I5" s="65"/>
      <c r="J5" s="65"/>
      <c r="K5" s="62"/>
      <c r="L5" s="66"/>
      <c r="M5" s="62"/>
      <c r="N5" s="6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9.95" customHeight="1" thickBot="1">
      <c r="A6" s="8"/>
      <c r="B6" s="9" t="s">
        <v>15</v>
      </c>
      <c r="C6" s="10">
        <v>4</v>
      </c>
      <c r="D6" s="10" t="s">
        <v>16</v>
      </c>
      <c r="E6" s="11">
        <v>700000</v>
      </c>
      <c r="F6" s="11">
        <f aca="true" t="shared" si="0" ref="F6:F17">C6*E6</f>
        <v>2800000</v>
      </c>
      <c r="G6" s="12" t="s">
        <v>17</v>
      </c>
      <c r="H6" s="13" t="e">
        <f aca="true" t="shared" si="1" ref="H6:H17">C6*G6</f>
        <v>#VALUE!</v>
      </c>
      <c r="I6" s="57" t="s">
        <v>18</v>
      </c>
      <c r="J6" s="57">
        <v>9872</v>
      </c>
      <c r="K6" s="57" t="s">
        <v>19</v>
      </c>
      <c r="L6" s="57" t="s">
        <v>20</v>
      </c>
      <c r="M6" s="57">
        <v>70800</v>
      </c>
      <c r="N6" s="53" t="s">
        <v>21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39.95" customHeight="1" thickBot="1">
      <c r="A7" s="8"/>
      <c r="B7" s="14" t="s">
        <v>22</v>
      </c>
      <c r="C7" s="15">
        <v>10</v>
      </c>
      <c r="D7" s="15" t="s">
        <v>16</v>
      </c>
      <c r="E7" s="16">
        <v>90000</v>
      </c>
      <c r="F7" s="16">
        <f t="shared" si="0"/>
        <v>900000</v>
      </c>
      <c r="G7" s="50" t="s">
        <v>17</v>
      </c>
      <c r="H7" s="17" t="e">
        <f t="shared" si="1"/>
        <v>#VALUE!</v>
      </c>
      <c r="I7" s="57"/>
      <c r="J7" s="57"/>
      <c r="K7" s="57"/>
      <c r="L7" s="57"/>
      <c r="M7" s="57"/>
      <c r="N7" s="5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9.95" customHeight="1" thickBot="1">
      <c r="A8" s="8"/>
      <c r="B8" s="18" t="s">
        <v>23</v>
      </c>
      <c r="C8" s="15">
        <v>36</v>
      </c>
      <c r="D8" s="15" t="s">
        <v>16</v>
      </c>
      <c r="E8" s="16">
        <v>9000</v>
      </c>
      <c r="F8" s="16">
        <f t="shared" si="0"/>
        <v>324000</v>
      </c>
      <c r="G8" s="50" t="s">
        <v>17</v>
      </c>
      <c r="H8" s="17" t="e">
        <f t="shared" si="1"/>
        <v>#VALUE!</v>
      </c>
      <c r="I8" s="57"/>
      <c r="J8" s="57"/>
      <c r="K8" s="57"/>
      <c r="L8" s="57"/>
      <c r="M8" s="57"/>
      <c r="N8" s="5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39.95" customHeight="1" thickBot="1">
      <c r="A9" s="8"/>
      <c r="B9" s="19" t="s">
        <v>24</v>
      </c>
      <c r="C9" s="15">
        <v>2</v>
      </c>
      <c r="D9" s="15" t="s">
        <v>16</v>
      </c>
      <c r="E9" s="16">
        <v>310000</v>
      </c>
      <c r="F9" s="16">
        <f t="shared" si="0"/>
        <v>620000</v>
      </c>
      <c r="G9" s="50" t="s">
        <v>17</v>
      </c>
      <c r="H9" s="17" t="e">
        <f t="shared" si="1"/>
        <v>#VALUE!</v>
      </c>
      <c r="I9" s="57"/>
      <c r="J9" s="57"/>
      <c r="K9" s="57"/>
      <c r="L9" s="57"/>
      <c r="M9" s="57"/>
      <c r="N9" s="5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39.95" customHeight="1" thickBot="1">
      <c r="A10" s="8"/>
      <c r="B10" s="19" t="s">
        <v>25</v>
      </c>
      <c r="C10" s="15">
        <v>4</v>
      </c>
      <c r="D10" s="15" t="s">
        <v>16</v>
      </c>
      <c r="E10" s="16">
        <v>450000</v>
      </c>
      <c r="F10" s="16">
        <f t="shared" si="0"/>
        <v>1800000</v>
      </c>
      <c r="G10" s="50" t="s">
        <v>17</v>
      </c>
      <c r="H10" s="17" t="e">
        <f t="shared" si="1"/>
        <v>#VALUE!</v>
      </c>
      <c r="I10" s="57"/>
      <c r="J10" s="57"/>
      <c r="K10" s="57"/>
      <c r="L10" s="57"/>
      <c r="M10" s="57"/>
      <c r="N10" s="5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39.95" customHeight="1" thickBot="1">
      <c r="A11" s="8"/>
      <c r="B11" s="19" t="s">
        <v>26</v>
      </c>
      <c r="C11" s="15">
        <v>5</v>
      </c>
      <c r="D11" s="15" t="s">
        <v>16</v>
      </c>
      <c r="E11" s="16">
        <v>4000</v>
      </c>
      <c r="F11" s="16">
        <f t="shared" si="0"/>
        <v>20000</v>
      </c>
      <c r="G11" s="50" t="s">
        <v>17</v>
      </c>
      <c r="H11" s="17" t="e">
        <f t="shared" si="1"/>
        <v>#VALUE!</v>
      </c>
      <c r="I11" s="57"/>
      <c r="J11" s="57"/>
      <c r="K11" s="57"/>
      <c r="L11" s="57"/>
      <c r="M11" s="57"/>
      <c r="N11" s="5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39.95" customHeight="1" thickBot="1">
      <c r="A12" s="8"/>
      <c r="B12" s="19" t="s">
        <v>27</v>
      </c>
      <c r="C12" s="15">
        <v>10</v>
      </c>
      <c r="D12" s="15" t="s">
        <v>16</v>
      </c>
      <c r="E12" s="16">
        <v>23000</v>
      </c>
      <c r="F12" s="16">
        <f t="shared" si="0"/>
        <v>230000</v>
      </c>
      <c r="G12" s="50" t="s">
        <v>17</v>
      </c>
      <c r="H12" s="17" t="e">
        <f t="shared" si="1"/>
        <v>#VALUE!</v>
      </c>
      <c r="I12" s="57"/>
      <c r="J12" s="57"/>
      <c r="K12" s="57"/>
      <c r="L12" s="57"/>
      <c r="M12" s="57"/>
      <c r="N12" s="5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39.95" customHeight="1" thickBot="1">
      <c r="A13" s="8"/>
      <c r="B13" s="19" t="s">
        <v>28</v>
      </c>
      <c r="C13" s="15">
        <v>3</v>
      </c>
      <c r="D13" s="15" t="s">
        <v>16</v>
      </c>
      <c r="E13" s="16">
        <v>140000</v>
      </c>
      <c r="F13" s="16">
        <f t="shared" si="0"/>
        <v>420000</v>
      </c>
      <c r="G13" s="50" t="s">
        <v>17</v>
      </c>
      <c r="H13" s="17" t="e">
        <f t="shared" si="1"/>
        <v>#VALUE!</v>
      </c>
      <c r="I13" s="57"/>
      <c r="J13" s="57"/>
      <c r="K13" s="57"/>
      <c r="L13" s="57"/>
      <c r="M13" s="57"/>
      <c r="N13" s="5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39.95" customHeight="1" thickBot="1">
      <c r="A14" s="8"/>
      <c r="B14" s="19" t="s">
        <v>29</v>
      </c>
      <c r="C14" s="15">
        <v>100</v>
      </c>
      <c r="D14" s="15" t="s">
        <v>16</v>
      </c>
      <c r="E14" s="16">
        <v>18500</v>
      </c>
      <c r="F14" s="16">
        <f t="shared" si="0"/>
        <v>1850000</v>
      </c>
      <c r="G14" s="50" t="s">
        <v>17</v>
      </c>
      <c r="H14" s="17" t="e">
        <f t="shared" si="1"/>
        <v>#VALUE!</v>
      </c>
      <c r="I14" s="57"/>
      <c r="J14" s="57"/>
      <c r="K14" s="57"/>
      <c r="L14" s="57"/>
      <c r="M14" s="57"/>
      <c r="N14" s="5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39.95" customHeight="1" thickBot="1">
      <c r="A15" s="8"/>
      <c r="B15" s="19" t="s">
        <v>30</v>
      </c>
      <c r="C15" s="15">
        <v>30</v>
      </c>
      <c r="D15" s="15" t="s">
        <v>16</v>
      </c>
      <c r="E15" s="16">
        <v>1500</v>
      </c>
      <c r="F15" s="16">
        <f t="shared" si="0"/>
        <v>45000</v>
      </c>
      <c r="G15" s="50" t="s">
        <v>17</v>
      </c>
      <c r="H15" s="17" t="e">
        <f t="shared" si="1"/>
        <v>#VALUE!</v>
      </c>
      <c r="I15" s="57"/>
      <c r="J15" s="57"/>
      <c r="K15" s="57"/>
      <c r="L15" s="57"/>
      <c r="M15" s="57"/>
      <c r="N15" s="5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39.95" customHeight="1" thickBot="1">
      <c r="A16" s="8"/>
      <c r="B16" s="19" t="s">
        <v>31</v>
      </c>
      <c r="C16" s="15">
        <v>10</v>
      </c>
      <c r="D16" s="15" t="s">
        <v>16</v>
      </c>
      <c r="E16" s="16">
        <v>45000</v>
      </c>
      <c r="F16" s="16">
        <f t="shared" si="0"/>
        <v>450000</v>
      </c>
      <c r="G16" s="50" t="s">
        <v>17</v>
      </c>
      <c r="H16" s="17" t="e">
        <f t="shared" si="1"/>
        <v>#VALUE!</v>
      </c>
      <c r="I16" s="57"/>
      <c r="J16" s="57"/>
      <c r="K16" s="57"/>
      <c r="L16" s="57"/>
      <c r="M16" s="57"/>
      <c r="N16" s="5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39.95" customHeight="1" thickBot="1">
      <c r="A17" s="8"/>
      <c r="B17" s="20" t="s">
        <v>32</v>
      </c>
      <c r="C17" s="21">
        <v>1</v>
      </c>
      <c r="D17" s="21" t="s">
        <v>16</v>
      </c>
      <c r="E17" s="22">
        <v>30000</v>
      </c>
      <c r="F17" s="22">
        <f t="shared" si="0"/>
        <v>30000</v>
      </c>
      <c r="G17" s="51" t="s">
        <v>17</v>
      </c>
      <c r="H17" s="23" t="e">
        <f t="shared" si="1"/>
        <v>#VALUE!</v>
      </c>
      <c r="I17" s="57"/>
      <c r="J17" s="57"/>
      <c r="K17" s="57"/>
      <c r="L17" s="57"/>
      <c r="M17" s="57"/>
      <c r="N17" s="5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20" s="35" customFormat="1" ht="15" customHeight="1" thickBot="1">
      <c r="A18" s="24"/>
      <c r="B18" s="25" t="s">
        <v>33</v>
      </c>
      <c r="C18" s="25"/>
      <c r="D18" s="25"/>
      <c r="E18" s="26"/>
      <c r="F18" s="49">
        <f>SUM(F6:F17)</f>
        <v>9489000</v>
      </c>
      <c r="G18" s="27"/>
      <c r="H18" s="28"/>
      <c r="I18" s="29"/>
      <c r="J18" s="30"/>
      <c r="K18" s="31"/>
      <c r="L18" s="30"/>
      <c r="M18" s="31"/>
      <c r="N18" s="32"/>
      <c r="O18" s="33"/>
      <c r="P18" s="33"/>
      <c r="Q18" s="33"/>
      <c r="R18" s="33"/>
      <c r="S18" s="33"/>
      <c r="T18" s="34"/>
    </row>
    <row r="19" spans="1:1024" ht="15.75">
      <c r="A19" s="54" t="s">
        <v>34</v>
      </c>
      <c r="B19" s="54"/>
      <c r="C19" s="54"/>
      <c r="D19" s="54"/>
      <c r="E19" s="54"/>
      <c r="F19" s="54"/>
      <c r="G19" s="55" t="e">
        <f>SUM(H6:H17)</f>
        <v>#VALUE!</v>
      </c>
      <c r="H19" s="55"/>
      <c r="I19" s="36"/>
      <c r="J19" s="37"/>
      <c r="K19" s="36"/>
      <c r="L19" s="37"/>
      <c r="M19" s="36"/>
      <c r="N19" s="3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" customHeight="1">
      <c r="A20"/>
      <c r="B20" s="1" t="s">
        <v>35</v>
      </c>
      <c r="C20"/>
      <c r="D20"/>
      <c r="E20"/>
      <c r="F20"/>
      <c r="G20"/>
      <c r="H20"/>
      <c r="I20"/>
      <c r="K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2:20" s="39" customFormat="1" ht="15">
      <c r="B21" s="40" t="s">
        <v>36</v>
      </c>
      <c r="C21" s="52"/>
      <c r="D21" s="52"/>
      <c r="E21" s="52"/>
      <c r="F21" s="41" t="s">
        <v>37</v>
      </c>
      <c r="I21" s="42"/>
      <c r="J21" s="42"/>
      <c r="L21" s="42"/>
      <c r="O21" s="43"/>
      <c r="P21" s="43"/>
      <c r="Q21" s="43"/>
      <c r="R21" s="43"/>
      <c r="S21" s="43"/>
      <c r="T21" s="44"/>
    </row>
    <row r="22" spans="1:20" ht="15">
      <c r="A22" s="39"/>
      <c r="B22"/>
      <c r="E22" s="45"/>
      <c r="F22" s="45"/>
      <c r="G22" s="46" t="s">
        <v>38</v>
      </c>
      <c r="H22"/>
      <c r="I22" s="42"/>
      <c r="J22" s="42"/>
      <c r="K22"/>
      <c r="L22" s="42"/>
      <c r="M22"/>
      <c r="N22"/>
      <c r="O22" s="43"/>
      <c r="P22" s="43"/>
      <c r="Q22" s="43"/>
      <c r="R22" s="43"/>
      <c r="S22" s="43"/>
      <c r="T22" s="44"/>
    </row>
    <row r="23" spans="1:20" ht="15">
      <c r="A23" s="39"/>
      <c r="B23"/>
      <c r="E23" s="45"/>
      <c r="F23" s="45"/>
      <c r="G23" s="46"/>
      <c r="H23"/>
      <c r="I23" s="42"/>
      <c r="J23" s="42"/>
      <c r="K23"/>
      <c r="L23" s="42"/>
      <c r="M23"/>
      <c r="N23"/>
      <c r="O23" s="43"/>
      <c r="P23" s="47"/>
      <c r="Q23" s="43"/>
      <c r="R23" s="43"/>
      <c r="S23" s="43"/>
      <c r="T23" s="44"/>
    </row>
    <row r="24" spans="1:20" ht="15">
      <c r="A24" s="39"/>
      <c r="B24"/>
      <c r="E24" s="45"/>
      <c r="F24" s="45"/>
      <c r="G24" s="46"/>
      <c r="H24"/>
      <c r="I24" s="42"/>
      <c r="J24" s="42"/>
      <c r="K24"/>
      <c r="L24" s="42"/>
      <c r="M24"/>
      <c r="N24"/>
      <c r="O24" s="43"/>
      <c r="P24" s="43"/>
      <c r="Q24" s="43"/>
      <c r="R24" s="43"/>
      <c r="S24" s="43"/>
      <c r="T24" s="44"/>
    </row>
    <row r="25" spans="1:20" ht="15">
      <c r="A25" s="39"/>
      <c r="B25"/>
      <c r="E25" s="45"/>
      <c r="F25" s="45"/>
      <c r="G25" s="45"/>
      <c r="H25" s="46"/>
      <c r="I25" s="42"/>
      <c r="J25" s="42"/>
      <c r="K25"/>
      <c r="L25" s="42"/>
      <c r="M25"/>
      <c r="N25"/>
      <c r="O25" s="43"/>
      <c r="P25" s="43"/>
      <c r="Q25" s="43"/>
      <c r="R25" s="43"/>
      <c r="S25" s="43"/>
      <c r="T25" s="44"/>
    </row>
    <row r="26" spans="1:20" ht="15">
      <c r="A26" s="39"/>
      <c r="B26" s="42"/>
      <c r="E26" s="48"/>
      <c r="F26" s="35"/>
      <c r="I26" s="56" t="s">
        <v>39</v>
      </c>
      <c r="J26" s="56"/>
      <c r="K26" s="56"/>
      <c r="L26" s="56"/>
      <c r="M26" s="56"/>
      <c r="N26" s="56"/>
      <c r="O26" s="43"/>
      <c r="P26" s="43"/>
      <c r="Q26" s="43"/>
      <c r="R26" s="43"/>
      <c r="S26" s="43"/>
      <c r="T26" s="44"/>
    </row>
    <row r="27" spans="1:20" ht="15">
      <c r="A27" s="39"/>
      <c r="B27" s="42"/>
      <c r="E27"/>
      <c r="F27"/>
      <c r="I27" s="52" t="s">
        <v>40</v>
      </c>
      <c r="J27" s="52"/>
      <c r="K27" s="52"/>
      <c r="L27" s="52"/>
      <c r="M27" s="52"/>
      <c r="N27" s="52"/>
      <c r="O27" s="43"/>
      <c r="P27" s="43"/>
      <c r="Q27" s="43"/>
      <c r="R27" s="43"/>
      <c r="S27" s="43"/>
      <c r="T27" s="44"/>
    </row>
    <row r="28" spans="1:20" ht="15">
      <c r="A28" s="39"/>
      <c r="B28" s="42"/>
      <c r="E28"/>
      <c r="F28"/>
      <c r="I28" s="52" t="s">
        <v>41</v>
      </c>
      <c r="J28" s="52"/>
      <c r="K28" s="52"/>
      <c r="L28" s="52"/>
      <c r="M28" s="52"/>
      <c r="N28" s="52"/>
      <c r="O28" s="43"/>
      <c r="P28" s="43"/>
      <c r="Q28" s="43"/>
      <c r="R28" s="43"/>
      <c r="S28" s="43"/>
      <c r="T28" s="44"/>
    </row>
  </sheetData>
  <mergeCells count="27">
    <mergeCell ref="A1:N1"/>
    <mergeCell ref="B2:N2"/>
    <mergeCell ref="B3:N3"/>
    <mergeCell ref="A4:A5"/>
    <mergeCell ref="B4:B5"/>
    <mergeCell ref="C4:C5"/>
    <mergeCell ref="D4:D5"/>
    <mergeCell ref="E4:F4"/>
    <mergeCell ref="G4:H4"/>
    <mergeCell ref="I4:I5"/>
    <mergeCell ref="J4:J5"/>
    <mergeCell ref="K4:K5"/>
    <mergeCell ref="L4:L5"/>
    <mergeCell ref="M4:M5"/>
    <mergeCell ref="N4:N5"/>
    <mergeCell ref="I27:N27"/>
    <mergeCell ref="I28:N28"/>
    <mergeCell ref="N6:N17"/>
    <mergeCell ref="A19:F19"/>
    <mergeCell ref="G19:H19"/>
    <mergeCell ref="C21:E21"/>
    <mergeCell ref="I26:N26"/>
    <mergeCell ref="I6:I17"/>
    <mergeCell ref="J6:J17"/>
    <mergeCell ref="K6:K17"/>
    <mergeCell ref="L6:L17"/>
    <mergeCell ref="M6:M17"/>
  </mergeCells>
  <printOptions horizontalCentered="1"/>
  <pageMargins left="0.315277777777778" right="0.315277777777778" top="0" bottom="0.236111111111111" header="0.511805555555555" footer="0.511805555555555"/>
  <pageSetup fitToHeight="2" fitToWidth="1" horizontalDpi="300" verticalDpi="300" orientation="landscape" paperSize="9" scale="6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853E75-959B-4CC4-AE35-FEC4D1BED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AEE4E1-7B6F-49BF-867A-08A484B4035A}">
  <ds:schemaRefs>
    <ds:schemaRef ds:uri="63ef4d09-7a27-477e-abfe-88d2d0877d32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b0e90202-8514-490b-aa47-458e66aada41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19777F1-1F62-4DE1-90E6-169410CB68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2020-08-17T06:00:59Z</cp:lastPrinted>
  <dcterms:created xsi:type="dcterms:W3CDTF">2015-04-13T11:58:07Z</dcterms:created>
  <dcterms:modified xsi:type="dcterms:W3CDTF">2020-08-17T12:13:33Z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