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39_2020 SAP cervenec 1 pol\"/>
    </mc:Choice>
  </mc:AlternateContent>
  <xr:revisionPtr revIDLastSave="237" documentId="14_{52BE13DF-A303-4F05-9482-6B06401FFA30}" xr6:coauthVersionLast="36" xr6:coauthVersionMax="36" xr10:uidLastSave="{668ED745-F625-40CB-B2F6-9BB96F0031DA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6" i="1" l="1"/>
  <c r="I16" i="1"/>
  <c r="I19" i="1"/>
  <c r="I17" i="1"/>
  <c r="G17" i="1"/>
  <c r="G18" i="1" s="1"/>
  <c r="G13" i="1" l="1"/>
  <c r="I13" i="1"/>
  <c r="I11" i="1" l="1"/>
  <c r="G11" i="1"/>
  <c r="I14" i="1" l="1"/>
  <c r="G14" i="1"/>
  <c r="I7" i="1" l="1"/>
  <c r="G7" i="1"/>
  <c r="I8" i="1" l="1"/>
  <c r="I9" i="1"/>
  <c r="I10" i="1"/>
  <c r="I12" i="1"/>
  <c r="I15" i="1"/>
  <c r="G8" i="1"/>
  <c r="G9" i="1"/>
  <c r="G10" i="1"/>
  <c r="G12" i="1"/>
  <c r="G15" i="1"/>
</calcChain>
</file>

<file path=xl/sharedStrings.xml><?xml version="1.0" encoding="utf-8"?>
<sst xmlns="http://schemas.openxmlformats.org/spreadsheetml/2006/main" count="140" uniqueCount="74">
  <si>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</si>
  <si>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</si>
  <si>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</si>
  <si>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</si>
  <si>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</si>
  <si>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</si>
  <si>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</si>
  <si>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</si>
  <si>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</si>
  <si>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</si>
  <si>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</si>
  <si>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</si>
  <si>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</si>
  <si>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</si>
  <si>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</si>
  <si>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</si>
  <si>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</si>
  <si>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</si>
  <si>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</si>
  <si>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</si>
  <si>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</si>
  <si>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</si>
  <si>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</si>
  <si>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</si>
  <si>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</si>
  <si>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</si>
  <si>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</si>
  <si>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</si>
  <si>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</si>
  <si>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dopní dodavatel</t>
  </si>
  <si>
    <t>10</t>
  </si>
  <si>
    <t>KS</t>
  </si>
  <si>
    <t>Fak. elektrotechniky a informatiky</t>
  </si>
  <si>
    <t>doplní dodavatel</t>
  </si>
  <si>
    <t>DNS_TABLET_ATYP</t>
  </si>
  <si>
    <t>DNS_PC_ATYP</t>
  </si>
  <si>
    <t>17. listopadu</t>
  </si>
  <si>
    <t>2172/15</t>
  </si>
  <si>
    <t>708 00</t>
  </si>
  <si>
    <t>Ostrava-Poruba</t>
  </si>
  <si>
    <t>DNS_NB_ATYP</t>
  </si>
  <si>
    <t>60004445</t>
  </si>
  <si>
    <t>60004446</t>
  </si>
  <si>
    <t>60004448</t>
  </si>
  <si>
    <t>60004449</t>
  </si>
  <si>
    <t>60004450</t>
  </si>
  <si>
    <t>60004451</t>
  </si>
  <si>
    <t>Fakulta  strojní</t>
  </si>
  <si>
    <t>superpočítačové centrum</t>
  </si>
  <si>
    <t>Fakulta hornicko-geologická</t>
  </si>
  <si>
    <t>6231/1b</t>
  </si>
  <si>
    <t>Renáta Mostýnová
renata.mostynova@vsb.cz
+420597326050</t>
  </si>
  <si>
    <t>Kateřina Sciglová
+420597329602
katerina.sciglova@vsb.cz</t>
  </si>
  <si>
    <t>Ing. Miroslava Obrusníková
+420597323353
miroslava.obrusnikova@vsb.cz</t>
  </si>
  <si>
    <t>doc. Ing. Vldimír Král, Ph.D.
+420597325918
vladimir.kral@vsb.cz</t>
  </si>
  <si>
    <t>Ing. Stanislav Zajaczek, Ph.D.
+420597325924
stanislav.zajaczek@vsb.cz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</si>
  <si>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39/2020</t>
    </r>
  </si>
  <si>
    <t>Ing. Barbora Uhrová
barbora.uhrova@vsb.cz
+420597325328</t>
  </si>
  <si>
    <t>Ing. Janoušek Jan
+420 597 325 862
jan.janousek@vsb.cz</t>
  </si>
  <si>
    <t>DNS_DISK_POLE_ATYP</t>
  </si>
  <si>
    <t>Pindorová Aurelie
+420 597 321 329
aurelie.pindorova@vsb.cz</t>
  </si>
  <si>
    <t>Mgr. Kašparová Kateřina
+420 597 326 005
katerina.kasparova@vsb.cz</t>
  </si>
  <si>
    <t>Fakulta stavební</t>
  </si>
  <si>
    <t>Ludvíka Podéště</t>
  </si>
  <si>
    <t>1875/17</t>
  </si>
  <si>
    <t>Studentská</t>
  </si>
  <si>
    <t>DNS_Ultrabook13"_typ_B</t>
  </si>
  <si>
    <t>Sokolská tř.</t>
  </si>
  <si>
    <t>Ekonomická fakulta</t>
  </si>
  <si>
    <t>Ostrava</t>
  </si>
  <si>
    <t>Karin Krumlová
+420 597 323 711
karin.krumlova@vsb.cz</t>
  </si>
  <si>
    <t>Hana Havlenová
+420 597 322 179
hana.havlenova@vsb.cz</t>
  </si>
  <si>
    <t>Rektorát 9110</t>
  </si>
  <si>
    <t>DNS_NB_15"_typ_B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</si>
</sst>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11" xfId="0" applyNumberFormat="1" applyBorder="1" applyAlignment="1">
      <alignment vertical="center"/>
    </xf>
    <xf numFmtId="2" fontId="2" fillId="3" borderId="11" xfId="0" applyNumberFormat="1" applyFont="1" applyFill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" fontId="0" fillId="0" borderId="14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2" fontId="2" fillId="3" borderId="14" xfId="0" applyNumberFormat="1" applyFont="1" applyFill="1" applyBorder="1" applyAlignment="1">
      <alignment horizontal="right" vertical="center"/>
    </xf>
    <xf numFmtId="2" fontId="0" fillId="0" borderId="14" xfId="0" applyNumberForma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9"/>
  <sheetViews>
    <sheetView tabSelected="1" zoomScale="80" zoomScaleNormal="80" workbookViewId="0">
      <selection sqref="A1:O1"/>
    </sheetView>
  </sheetViews>
  <sheetFormatPr defaultRowHeight="12.75" x14ac:dyDescent="0.2"/>
  <cols>
    <col min="1" max="1" width="10.7109375" style="22" customWidth="1"/>
    <col min="2" max="2" width="4.7109375" style="37" customWidth="1"/>
    <col min="3" max="3" width="30.140625" bestFit="1" customWidth="1"/>
    <col min="4" max="4" width="6" style="7" bestFit="1" customWidth="1"/>
    <col min="5" max="5" width="3.85546875" style="7" customWidth="1"/>
    <col min="6" max="9" width="15.7109375" customWidth="1"/>
    <col min="10" max="10" width="29.140625" style="7" bestFit="1" customWidth="1"/>
    <col min="11" max="11" width="30.28515625" style="7" bestFit="1" customWidth="1"/>
    <col min="12" max="12" width="15.5703125" style="21" customWidth="1"/>
    <col min="13" max="13" width="9.28515625" style="22" bestFit="1" customWidth="1"/>
    <col min="14" max="14" width="7.140625" style="22" bestFit="1" customWidth="1"/>
    <col min="15" max="15" width="15.140625" style="22" bestFit="1" customWidth="1"/>
  </cols>
  <sheetData>
    <row r="1" spans="1:131" ht="18" x14ac:dyDescent="0.2">
      <c r="A1" s="85" t="s">
        <v>18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31" ht="18.75" x14ac:dyDescent="0.2">
      <c r="A2" s="86" t="s">
        <v>56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31" ht="24" customHeight="1" x14ac:dyDescent="0.2">
      <c r="A3" s="87" t="s">
        <v>20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31" ht="4.5" customHeight="1" thickBot="1" x14ac:dyDescent="0.25">
      <c r="A4" s="35"/>
      <c r="B4" s="36"/>
      <c r="C4" s="3"/>
      <c r="D4" s="6"/>
      <c r="E4" s="6"/>
      <c r="F4" s="3"/>
      <c r="G4" s="3"/>
      <c r="H4" s="3"/>
      <c r="I4" s="3"/>
      <c r="J4" s="4"/>
      <c r="K4" s="4"/>
      <c r="L4" s="18"/>
      <c r="M4" s="17"/>
      <c r="N4" s="17"/>
      <c r="O4" s="17"/>
    </row>
    <row r="5" spans="1:131" s="1" customFormat="1" ht="16.149999999999999" customHeight="1" thickBot="1" x14ac:dyDescent="0.25">
      <c r="A5" s="73" t="s">
        <v>3</v>
      </c>
      <c r="B5" s="84" t="s">
        <v>4</v>
      </c>
      <c r="C5" s="73" t="s">
        <v>7</v>
      </c>
      <c r="D5" s="74" t="s">
        <v>5</v>
      </c>
      <c r="E5" s="74" t="s">
        <v>6</v>
      </c>
      <c r="F5" s="88" t="s">
        <v>19</v>
      </c>
      <c r="G5" s="89"/>
      <c r="H5" s="88" t="s">
        <v>17</v>
      </c>
      <c r="I5" s="89"/>
      <c r="J5" s="25" t="s">
        <v>10</v>
      </c>
      <c r="K5" s="73" t="s">
        <v>12</v>
      </c>
      <c r="L5" s="74" t="s">
        <v>0</v>
      </c>
      <c r="M5" s="24" t="s">
        <v>13</v>
      </c>
      <c r="N5" s="73" t="s">
        <v>1</v>
      </c>
      <c r="O5" s="73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73"/>
      <c r="B6" s="84"/>
      <c r="C6" s="73"/>
      <c r="D6" s="74"/>
      <c r="E6" s="74"/>
      <c r="F6" s="26" t="s">
        <v>8</v>
      </c>
      <c r="G6" s="26" t="s">
        <v>9</v>
      </c>
      <c r="H6" s="26" t="s">
        <v>8</v>
      </c>
      <c r="I6" s="26" t="s">
        <v>9</v>
      </c>
      <c r="J6" s="27" t="s">
        <v>11</v>
      </c>
      <c r="K6" s="73"/>
      <c r="L6" s="74"/>
      <c r="M6" s="28" t="s">
        <v>14</v>
      </c>
      <c r="N6" s="73"/>
      <c r="O6" s="7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39.75" customHeight="1" thickBot="1" x14ac:dyDescent="0.25">
      <c r="A7" s="44" t="s">
        <v>41</v>
      </c>
      <c r="B7" s="45" t="s">
        <v>30</v>
      </c>
      <c r="C7" s="45" t="s">
        <v>40</v>
      </c>
      <c r="D7" s="46">
        <v>1</v>
      </c>
      <c r="E7" s="45" t="s">
        <v>31</v>
      </c>
      <c r="F7" s="47">
        <v>22000</v>
      </c>
      <c r="G7" s="48">
        <f t="shared" ref="G7:G17" si="0">D7*F7</f>
        <v>22000</v>
      </c>
      <c r="H7" s="49" t="s">
        <v>33</v>
      </c>
      <c r="I7" s="50" t="e">
        <f t="shared" ref="I7:I17" si="1">D7*H7</f>
        <v>#VALUE!</v>
      </c>
      <c r="J7" s="51" t="s">
        <v>51</v>
      </c>
      <c r="K7" s="52" t="s">
        <v>32</v>
      </c>
      <c r="L7" s="52" t="s">
        <v>36</v>
      </c>
      <c r="M7" s="52" t="s">
        <v>37</v>
      </c>
      <c r="N7" s="52" t="s">
        <v>38</v>
      </c>
      <c r="O7" s="53" t="s">
        <v>39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" thickBot="1" x14ac:dyDescent="0.25">
      <c r="A8" s="40" t="s">
        <v>42</v>
      </c>
      <c r="B8" s="42" t="s">
        <v>30</v>
      </c>
      <c r="C8" s="42" t="s">
        <v>35</v>
      </c>
      <c r="D8" s="54">
        <v>1</v>
      </c>
      <c r="E8" s="42" t="s">
        <v>31</v>
      </c>
      <c r="F8" s="23">
        <v>70000</v>
      </c>
      <c r="G8" s="31">
        <f t="shared" si="0"/>
        <v>70000</v>
      </c>
      <c r="H8" s="32" t="s">
        <v>29</v>
      </c>
      <c r="I8" s="33" t="e">
        <f t="shared" si="1"/>
        <v>#VALUE!</v>
      </c>
      <c r="J8" s="62" t="s">
        <v>57</v>
      </c>
      <c r="K8" s="41" t="s">
        <v>47</v>
      </c>
      <c r="L8" s="41" t="s">
        <v>36</v>
      </c>
      <c r="M8" s="41" t="s">
        <v>37</v>
      </c>
      <c r="N8" s="41" t="s">
        <v>38</v>
      </c>
      <c r="O8" s="64" t="s">
        <v>39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" customHeight="1" thickBot="1" x14ac:dyDescent="0.25">
      <c r="A9" s="40" t="s">
        <v>43</v>
      </c>
      <c r="B9" s="42" t="s">
        <v>30</v>
      </c>
      <c r="C9" s="42" t="s">
        <v>40</v>
      </c>
      <c r="D9" s="54">
        <v>2</v>
      </c>
      <c r="E9" s="42" t="s">
        <v>31</v>
      </c>
      <c r="F9" s="23">
        <v>72000</v>
      </c>
      <c r="G9" s="31">
        <f t="shared" si="0"/>
        <v>144000</v>
      </c>
      <c r="H9" s="32" t="s">
        <v>29</v>
      </c>
      <c r="I9" s="33" t="e">
        <f t="shared" si="1"/>
        <v>#VALUE!</v>
      </c>
      <c r="J9" s="55" t="s">
        <v>52</v>
      </c>
      <c r="K9" s="41" t="s">
        <v>48</v>
      </c>
      <c r="L9" s="41" t="s">
        <v>65</v>
      </c>
      <c r="M9" s="41" t="s">
        <v>50</v>
      </c>
      <c r="N9" s="42" t="s">
        <v>38</v>
      </c>
      <c r="O9" s="43" t="s">
        <v>39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39.75" customHeight="1" thickBot="1" x14ac:dyDescent="0.25">
      <c r="A10" s="40" t="s">
        <v>44</v>
      </c>
      <c r="B10" s="42" t="s">
        <v>30</v>
      </c>
      <c r="C10" s="42" t="s">
        <v>34</v>
      </c>
      <c r="D10" s="54">
        <v>1</v>
      </c>
      <c r="E10" s="42" t="s">
        <v>31</v>
      </c>
      <c r="F10" s="23">
        <v>15000</v>
      </c>
      <c r="G10" s="31">
        <f t="shared" si="0"/>
        <v>15000</v>
      </c>
      <c r="H10" s="32" t="s">
        <v>29</v>
      </c>
      <c r="I10" s="33" t="e">
        <f t="shared" si="1"/>
        <v>#VALUE!</v>
      </c>
      <c r="J10" s="55" t="s">
        <v>53</v>
      </c>
      <c r="K10" s="41" t="s">
        <v>49</v>
      </c>
      <c r="L10" s="41" t="s">
        <v>36</v>
      </c>
      <c r="M10" s="41" t="s">
        <v>37</v>
      </c>
      <c r="N10" s="42" t="s">
        <v>38</v>
      </c>
      <c r="O10" s="43" t="s">
        <v>39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5" customFormat="1" ht="39.75" customHeight="1" thickBot="1" x14ac:dyDescent="0.25">
      <c r="A11" s="40" t="s">
        <v>45</v>
      </c>
      <c r="B11" s="42" t="s">
        <v>30</v>
      </c>
      <c r="C11" s="42" t="s">
        <v>40</v>
      </c>
      <c r="D11" s="54">
        <v>1</v>
      </c>
      <c r="E11" s="42" t="s">
        <v>31</v>
      </c>
      <c r="F11" s="23">
        <v>6200</v>
      </c>
      <c r="G11" s="31">
        <f t="shared" si="0"/>
        <v>6200</v>
      </c>
      <c r="H11" s="32" t="s">
        <v>33</v>
      </c>
      <c r="I11" s="33" t="e">
        <f t="shared" si="1"/>
        <v>#VALUE!</v>
      </c>
      <c r="J11" s="55" t="s">
        <v>54</v>
      </c>
      <c r="K11" s="41" t="s">
        <v>32</v>
      </c>
      <c r="L11" s="41" t="s">
        <v>36</v>
      </c>
      <c r="M11" s="41" t="s">
        <v>37</v>
      </c>
      <c r="N11" s="42" t="s">
        <v>38</v>
      </c>
      <c r="O11" s="43" t="s">
        <v>39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5" customFormat="1" ht="39.75" customHeight="1" thickBot="1" x14ac:dyDescent="0.25">
      <c r="A12" s="40" t="s">
        <v>46</v>
      </c>
      <c r="B12" s="42" t="s">
        <v>30</v>
      </c>
      <c r="C12" s="42" t="s">
        <v>40</v>
      </c>
      <c r="D12" s="54">
        <v>1</v>
      </c>
      <c r="E12" s="42" t="s">
        <v>31</v>
      </c>
      <c r="F12" s="23">
        <v>34680</v>
      </c>
      <c r="G12" s="31">
        <f t="shared" si="0"/>
        <v>34680</v>
      </c>
      <c r="H12" s="32" t="s">
        <v>29</v>
      </c>
      <c r="I12" s="33" t="e">
        <f t="shared" si="1"/>
        <v>#VALUE!</v>
      </c>
      <c r="J12" s="62" t="s">
        <v>55</v>
      </c>
      <c r="K12" s="41" t="s">
        <v>32</v>
      </c>
      <c r="L12" s="41" t="s">
        <v>36</v>
      </c>
      <c r="M12" s="41" t="s">
        <v>37</v>
      </c>
      <c r="N12" s="42" t="s">
        <v>38</v>
      </c>
      <c r="O12" s="43" t="s">
        <v>39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5" customFormat="1" ht="39" customHeight="1" thickBot="1" x14ac:dyDescent="0.25">
      <c r="A13" s="65">
        <v>60004452</v>
      </c>
      <c r="B13" s="41">
        <v>10</v>
      </c>
      <c r="C13" s="66" t="s">
        <v>40</v>
      </c>
      <c r="D13" s="34">
        <v>1</v>
      </c>
      <c r="E13" s="38" t="s">
        <v>31</v>
      </c>
      <c r="F13" s="23">
        <v>48000</v>
      </c>
      <c r="G13" s="31">
        <f t="shared" si="0"/>
        <v>48000</v>
      </c>
      <c r="H13" s="32" t="s">
        <v>29</v>
      </c>
      <c r="I13" s="33" t="e">
        <f t="shared" si="1"/>
        <v>#VALUE!</v>
      </c>
      <c r="J13" s="62" t="s">
        <v>58</v>
      </c>
      <c r="K13" s="41" t="s">
        <v>32</v>
      </c>
      <c r="L13" s="41" t="s">
        <v>36</v>
      </c>
      <c r="M13" s="41" t="s">
        <v>37</v>
      </c>
      <c r="N13" s="41" t="s">
        <v>38</v>
      </c>
      <c r="O13" s="64" t="s">
        <v>39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5" customFormat="1" ht="39.75" customHeight="1" thickBot="1" x14ac:dyDescent="0.25">
      <c r="A14" s="65">
        <v>60004461</v>
      </c>
      <c r="B14" s="41">
        <v>10</v>
      </c>
      <c r="C14" s="38" t="s">
        <v>34</v>
      </c>
      <c r="D14" s="34">
        <v>1</v>
      </c>
      <c r="E14" s="38" t="s">
        <v>31</v>
      </c>
      <c r="F14" s="23">
        <v>18000</v>
      </c>
      <c r="G14" s="31">
        <f t="shared" si="0"/>
        <v>18000</v>
      </c>
      <c r="H14" s="32" t="s">
        <v>33</v>
      </c>
      <c r="I14" s="33" t="e">
        <f t="shared" si="1"/>
        <v>#VALUE!</v>
      </c>
      <c r="J14" s="62" t="s">
        <v>60</v>
      </c>
      <c r="K14" s="62" t="s">
        <v>62</v>
      </c>
      <c r="L14" s="62" t="s">
        <v>63</v>
      </c>
      <c r="M14" s="62" t="s">
        <v>64</v>
      </c>
      <c r="N14" s="67">
        <v>70800</v>
      </c>
      <c r="O14" s="43" t="s">
        <v>39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5" customFormat="1" ht="39.75" customHeight="1" thickBot="1" x14ac:dyDescent="0.25">
      <c r="A15" s="65">
        <v>60004462</v>
      </c>
      <c r="B15" s="41">
        <v>10</v>
      </c>
      <c r="C15" s="38" t="s">
        <v>59</v>
      </c>
      <c r="D15" s="34">
        <v>1</v>
      </c>
      <c r="E15" s="41" t="s">
        <v>31</v>
      </c>
      <c r="F15" s="23">
        <v>18000</v>
      </c>
      <c r="G15" s="31">
        <f t="shared" si="0"/>
        <v>18000</v>
      </c>
      <c r="H15" s="32" t="s">
        <v>29</v>
      </c>
      <c r="I15" s="33" t="e">
        <f t="shared" si="1"/>
        <v>#VALUE!</v>
      </c>
      <c r="J15" s="62" t="s">
        <v>61</v>
      </c>
      <c r="K15" s="41" t="s">
        <v>32</v>
      </c>
      <c r="L15" s="41" t="s">
        <v>36</v>
      </c>
      <c r="M15" s="41" t="s">
        <v>37</v>
      </c>
      <c r="N15" s="41" t="s">
        <v>38</v>
      </c>
      <c r="O15" s="64" t="s">
        <v>39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2" customFormat="1" ht="39.75" customHeight="1" x14ac:dyDescent="0.2">
      <c r="A16" s="65">
        <v>60004463</v>
      </c>
      <c r="B16" s="41">
        <v>10</v>
      </c>
      <c r="C16" s="66" t="s">
        <v>73</v>
      </c>
      <c r="D16" s="34">
        <v>2</v>
      </c>
      <c r="E16" s="66" t="s">
        <v>31</v>
      </c>
      <c r="F16" s="23">
        <v>22600</v>
      </c>
      <c r="G16" s="31">
        <f t="shared" si="0"/>
        <v>45200</v>
      </c>
      <c r="H16" s="32" t="s">
        <v>33</v>
      </c>
      <c r="I16" s="33" t="e">
        <f t="shared" si="1"/>
        <v>#VALUE!</v>
      </c>
      <c r="J16" s="62" t="s">
        <v>70</v>
      </c>
      <c r="K16" s="62" t="s">
        <v>72</v>
      </c>
      <c r="L16" s="41" t="s">
        <v>36</v>
      </c>
      <c r="M16" s="41" t="s">
        <v>37</v>
      </c>
      <c r="N16" s="41" t="s">
        <v>38</v>
      </c>
      <c r="O16" s="64" t="s">
        <v>39</v>
      </c>
    </row>
    <row r="17" spans="1:131" s="2" customFormat="1" ht="39.75" customHeight="1" thickBot="1" x14ac:dyDescent="0.25">
      <c r="A17" s="68">
        <v>60004471</v>
      </c>
      <c r="B17" s="56">
        <v>10</v>
      </c>
      <c r="C17" s="70" t="s">
        <v>66</v>
      </c>
      <c r="D17" s="57">
        <v>1</v>
      </c>
      <c r="E17" s="70" t="s">
        <v>31</v>
      </c>
      <c r="F17" s="58">
        <v>25500</v>
      </c>
      <c r="G17" s="59">
        <f t="shared" si="0"/>
        <v>25500</v>
      </c>
      <c r="H17" s="60" t="s">
        <v>33</v>
      </c>
      <c r="I17" s="61" t="e">
        <f t="shared" si="1"/>
        <v>#VALUE!</v>
      </c>
      <c r="J17" s="63" t="s">
        <v>71</v>
      </c>
      <c r="K17" s="63" t="s">
        <v>68</v>
      </c>
      <c r="L17" s="63" t="s">
        <v>67</v>
      </c>
      <c r="M17" s="63">
        <v>33</v>
      </c>
      <c r="N17" s="69">
        <v>70200</v>
      </c>
      <c r="O17" s="71" t="s">
        <v>69</v>
      </c>
    </row>
    <row r="18" spans="1:131" ht="17.45" customHeight="1" thickBot="1" x14ac:dyDescent="0.25">
      <c r="A18" s="82" t="s">
        <v>15</v>
      </c>
      <c r="B18" s="83"/>
      <c r="C18" s="83"/>
      <c r="D18" s="83"/>
      <c r="E18" s="83"/>
      <c r="F18" s="83"/>
      <c r="G18" s="29">
        <f>SUM(G7:G17)</f>
        <v>446580</v>
      </c>
      <c r="H18" s="78"/>
      <c r="I18" s="78"/>
      <c r="J18" s="78"/>
      <c r="K18" s="78"/>
      <c r="L18" s="78"/>
      <c r="M18" s="78"/>
      <c r="N18" s="78"/>
      <c r="O18" s="7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ht="22.9" customHeight="1" thickBot="1" x14ac:dyDescent="0.25">
      <c r="A19" s="75" t="s">
        <v>16</v>
      </c>
      <c r="B19" s="76"/>
      <c r="C19" s="76"/>
      <c r="D19" s="76"/>
      <c r="E19" s="76"/>
      <c r="F19" s="76"/>
      <c r="G19" s="76"/>
      <c r="H19" s="77"/>
      <c r="I19" s="30" t="e">
        <f>SUM(I7:I17)</f>
        <v>#VALUE!</v>
      </c>
      <c r="J19" s="75"/>
      <c r="K19" s="76"/>
      <c r="L19" s="76"/>
      <c r="M19" s="76"/>
      <c r="N19" s="76"/>
      <c r="O19" s="7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131" x14ac:dyDescent="0.2">
      <c r="A20" s="80" t="s">
        <v>21</v>
      </c>
      <c r="B20" s="80"/>
      <c r="C20" s="80"/>
      <c r="D20" s="80"/>
      <c r="E20" s="80"/>
      <c r="F20" s="80"/>
      <c r="G20" s="80"/>
      <c r="H20" s="80"/>
      <c r="I20" s="80"/>
      <c r="J20" s="8"/>
      <c r="K20" s="8"/>
      <c r="L20" s="19"/>
      <c r="M20" s="8"/>
      <c r="N20" s="8"/>
      <c r="O20" s="8"/>
    </row>
    <row r="21" spans="1:131" x14ac:dyDescent="0.2">
      <c r="A21" s="12" t="s">
        <v>22</v>
      </c>
      <c r="B21" s="72" t="s">
        <v>23</v>
      </c>
      <c r="C21" s="72"/>
      <c r="D21" s="72"/>
      <c r="E21" s="72"/>
      <c r="F21" s="9" t="s">
        <v>24</v>
      </c>
      <c r="G21" s="10"/>
      <c r="H21" s="11"/>
      <c r="I21" s="10"/>
      <c r="J21" s="12"/>
      <c r="K21" s="12"/>
      <c r="L21" s="20"/>
      <c r="M21" s="12"/>
      <c r="N21" s="12"/>
      <c r="O21" s="12"/>
    </row>
    <row r="22" spans="1:131" x14ac:dyDescent="0.2">
      <c r="A22" s="12"/>
      <c r="B22" s="39"/>
      <c r="C22" s="10"/>
      <c r="D22" s="12"/>
      <c r="E22" s="10"/>
      <c r="F22" s="11"/>
      <c r="G22" s="11"/>
      <c r="H22" s="13" t="s">
        <v>25</v>
      </c>
      <c r="I22" s="10"/>
      <c r="J22" s="12"/>
      <c r="K22" s="12"/>
      <c r="L22" s="20"/>
      <c r="M22" s="12"/>
      <c r="N22" s="12"/>
      <c r="O22" s="12"/>
    </row>
    <row r="23" spans="1:131" x14ac:dyDescent="0.2">
      <c r="A23" s="12"/>
      <c r="B23" s="39"/>
      <c r="C23" s="10"/>
      <c r="D23" s="12"/>
      <c r="E23" s="10"/>
      <c r="F23" s="11"/>
      <c r="G23" s="11"/>
      <c r="H23" s="13"/>
      <c r="I23" s="10"/>
      <c r="J23" s="12"/>
      <c r="K23" s="12"/>
      <c r="L23" s="20"/>
      <c r="M23" s="12"/>
      <c r="N23" s="12"/>
      <c r="O23" s="12"/>
    </row>
    <row r="24" spans="1:131" x14ac:dyDescent="0.2">
      <c r="A24" s="12"/>
      <c r="B24" s="39"/>
      <c r="C24" s="10"/>
      <c r="D24" s="12"/>
      <c r="E24" s="10"/>
      <c r="F24" s="11"/>
      <c r="G24" s="14"/>
      <c r="H24" s="13"/>
      <c r="I24" s="10"/>
      <c r="J24" s="12"/>
      <c r="K24" s="12"/>
      <c r="L24" s="20"/>
      <c r="M24" s="12"/>
      <c r="N24" s="12"/>
      <c r="O24" s="12"/>
    </row>
    <row r="25" spans="1:131" x14ac:dyDescent="0.2">
      <c r="A25" s="12"/>
      <c r="B25" s="39"/>
      <c r="C25" s="10"/>
      <c r="D25" s="12"/>
      <c r="E25" s="10"/>
      <c r="F25" s="11"/>
      <c r="G25" s="11"/>
      <c r="H25" s="13"/>
      <c r="I25" s="10"/>
      <c r="J25" s="12"/>
      <c r="K25" s="12"/>
      <c r="L25" s="20"/>
      <c r="M25" s="12"/>
      <c r="N25" s="12"/>
      <c r="O25" s="12"/>
    </row>
    <row r="26" spans="1:131" x14ac:dyDescent="0.2">
      <c r="A26" s="12"/>
      <c r="B26" s="39"/>
      <c r="C26" s="10"/>
      <c r="D26" s="12"/>
      <c r="E26" s="10"/>
      <c r="F26" s="11"/>
      <c r="G26" s="11"/>
      <c r="H26" s="11"/>
      <c r="I26" s="13"/>
      <c r="J26" s="12"/>
      <c r="K26" s="12"/>
      <c r="L26" s="20"/>
      <c r="M26" s="12"/>
      <c r="N26" s="12"/>
      <c r="O26" s="12"/>
    </row>
    <row r="27" spans="1:131" ht="15" x14ac:dyDescent="0.2">
      <c r="A27" s="12"/>
      <c r="B27" s="39"/>
      <c r="C27" s="10"/>
      <c r="D27" s="12"/>
      <c r="E27" s="10"/>
      <c r="F27" s="15"/>
      <c r="G27" s="16"/>
      <c r="H27" s="10"/>
      <c r="I27" s="10"/>
      <c r="J27" s="81" t="s">
        <v>26</v>
      </c>
      <c r="K27" s="81"/>
      <c r="L27" s="81"/>
      <c r="M27" s="81"/>
      <c r="N27" s="81"/>
      <c r="O27" s="81"/>
    </row>
    <row r="28" spans="1:131" x14ac:dyDescent="0.2">
      <c r="A28" s="12"/>
      <c r="B28" s="39"/>
      <c r="C28" s="10"/>
      <c r="D28" s="12"/>
      <c r="E28" s="10"/>
      <c r="F28" s="10"/>
      <c r="G28" s="10"/>
      <c r="H28" s="10"/>
      <c r="I28" s="10"/>
      <c r="J28" s="72" t="s">
        <v>27</v>
      </c>
      <c r="K28" s="72"/>
      <c r="L28" s="72"/>
      <c r="M28" s="72"/>
      <c r="N28" s="72"/>
      <c r="O28" s="72"/>
    </row>
    <row r="29" spans="1:131" x14ac:dyDescent="0.2">
      <c r="A29" s="12"/>
      <c r="B29" s="39"/>
      <c r="C29" s="10"/>
      <c r="D29" s="12"/>
      <c r="E29" s="10"/>
      <c r="F29" s="10"/>
      <c r="G29" s="10"/>
      <c r="H29" s="10"/>
      <c r="I29" s="10"/>
      <c r="J29" s="72" t="s">
        <v>28</v>
      </c>
      <c r="K29" s="72"/>
      <c r="L29" s="72"/>
      <c r="M29" s="72"/>
      <c r="N29" s="72"/>
      <c r="O29" s="72"/>
    </row>
  </sheetData>
  <mergeCells count="23">
    <mergeCell ref="A1:O1"/>
    <mergeCell ref="A2:O2"/>
    <mergeCell ref="A3:O3"/>
    <mergeCell ref="D5:D6"/>
    <mergeCell ref="E5:E6"/>
    <mergeCell ref="F5:G5"/>
    <mergeCell ref="H5:I5"/>
    <mergeCell ref="J29:O29"/>
    <mergeCell ref="O5:O6"/>
    <mergeCell ref="K5:K6"/>
    <mergeCell ref="L5:L6"/>
    <mergeCell ref="N5:N6"/>
    <mergeCell ref="J19:O19"/>
    <mergeCell ref="H18:O18"/>
    <mergeCell ref="A20:I20"/>
    <mergeCell ref="B21:E21"/>
    <mergeCell ref="J27:O27"/>
    <mergeCell ref="J28:O28"/>
    <mergeCell ref="A19:H19"/>
    <mergeCell ref="A18:F18"/>
    <mergeCell ref="A5:A6"/>
    <mergeCell ref="B5:B6"/>
    <mergeCell ref="C5:C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87E4DA-71CF-420A-8B18-F5FD27DE9EE2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0e90202-8514-490b-aa47-458e66aada41"/>
    <ds:schemaRef ds:uri="63ef4d09-7a27-477e-abfe-88d2d0877d3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2020-06-18T05:48:53Z</cp:lastPrinted>
  <dcterms:created xsi:type="dcterms:W3CDTF">2019-08-01T11:10:14Z</dcterms:created>
  <dcterms:modified xsi:type="dcterms:W3CDTF">2020-07-17T11:31:09Z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