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filterPrivacy="1" defaultThemeVersion="124226"/>
  <xr:revisionPtr revIDLastSave="6" documentId="13_ncr:1_{B7700794-1B9D-44D7-9317-FB838057D51A}" xr6:coauthVersionLast="36" xr6:coauthVersionMax="45" xr10:uidLastSave="{E9D6A0AE-CEC1-41B3-951E-9CBB479E7A22}"/>
  <bookViews>
    <workbookView xWindow="-105" yWindow="-105" windowWidth="38625" windowHeight="21225" xr2:uid="{00000000-000D-0000-FFFF-FFFF00000000}"/>
  </bookViews>
  <sheets>
    <sheet name="instalatersky" sheetId="2" r:id="rId1"/>
  </sheets>
  <definedNames>
    <definedName name="_xlnm.Print_Area" localSheetId="0">instalatersky!$A$2:$H$38</definedName>
  </definedNames>
  <calcPr calcId="191029"/>
</workbook>
</file>

<file path=xl/calcChain.xml><?xml version="1.0" encoding="utf-8"?>
<calcChain xmlns="http://schemas.openxmlformats.org/spreadsheetml/2006/main">
  <c r="H17" i="2" l="1"/>
  <c r="H18" i="2"/>
  <c r="H19" i="2"/>
  <c r="H20" i="2"/>
  <c r="H21" i="2"/>
  <c r="F17" i="2"/>
  <c r="F18" i="2"/>
  <c r="F19" i="2"/>
  <c r="F20" i="2"/>
  <c r="F21" i="2"/>
  <c r="F12" i="2" l="1"/>
  <c r="F11" i="2"/>
  <c r="F10" i="2"/>
  <c r="F9" i="2"/>
  <c r="F8" i="2"/>
  <c r="F7" i="2"/>
  <c r="F6" i="2"/>
  <c r="F22" i="2" l="1"/>
  <c r="F16" i="2"/>
  <c r="H22" i="2" l="1"/>
  <c r="H16" i="2"/>
  <c r="G23" i="2" s="1"/>
  <c r="E23" i="2"/>
  <c r="E13" i="2" l="1"/>
  <c r="H12" i="2"/>
  <c r="H11" i="2"/>
  <c r="H10" i="2" l="1"/>
  <c r="H9" i="2" l="1"/>
  <c r="H8" i="2"/>
  <c r="H7" i="2"/>
  <c r="H6" i="2" l="1"/>
  <c r="G13" i="2" s="1"/>
  <c r="G24" i="2" s="1"/>
  <c r="F1041358" i="2" l="1"/>
</calcChain>
</file>

<file path=xl/sharedStrings.xml><?xml version="1.0" encoding="utf-8"?>
<sst xmlns="http://schemas.openxmlformats.org/spreadsheetml/2006/main" count="84" uniqueCount="45">
  <si>
    <t>1.</t>
  </si>
  <si>
    <t>2.</t>
  </si>
  <si>
    <t>3.</t>
  </si>
  <si>
    <t>4.</t>
  </si>
  <si>
    <t>5.</t>
  </si>
  <si>
    <t>6.</t>
  </si>
  <si>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</si>
  <si>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</si>
  <si>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</si>
  <si>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</si>
  <si>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</si>
  <si>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</si>
  <si>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</si>
  <si>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</si>
  <si>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</si>
  <si>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</si>
  <si>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</si>
  <si>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</si>
  <si>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</si>
  <si>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</si>
  <si>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</si>
  <si>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7.</t>
  </si>
  <si>
    <t>Dodavatel/prodávající prohlašuje, že všechna nabízená položky splňují všechny výše uvedené parametry dle této specifikace.</t>
  </si>
  <si>
    <t>Předmět dodávky do skladu údržby 976, místnost D009, na ulici 17. listopadu 15, Ostrava-Poruba, převezme Renáta Polanská, telefon +420597323344</t>
  </si>
  <si>
    <t>Dodávka pro Ubytovací služby a Stravovací služby, převezme Stupková Jaroslava tel. 596996441, sklad údržby - místnost č. A1/16, Studentská 1770/1, Ostrava - Poruba, 700 32</t>
  </si>
  <si>
    <t>ks</t>
  </si>
  <si>
    <t>Mezisoučet za Ubytovací služby a Stravovací služby:</t>
  </si>
  <si>
    <t>Mezisoučet za sklad Údržby:</t>
  </si>
  <si>
    <t>Příloha č. 1 - Specifikace předmětu koupě / veřejné zakázky</t>
  </si>
  <si>
    <t>Dodávka instalatérského materiálu 4/2020</t>
  </si>
  <si>
    <t>Koleno HTB 40  30°</t>
  </si>
  <si>
    <t>Koleno HTB 40  45°</t>
  </si>
  <si>
    <t>Koleno HTB 40  67°</t>
  </si>
  <si>
    <t>Koleno HTB 40  87°</t>
  </si>
  <si>
    <t>Koleno HTB 40  90°</t>
  </si>
  <si>
    <t xml:space="preserve">Kryt vršku T 5 1/2 barva černá </t>
  </si>
  <si>
    <r>
      <t xml:space="preserve">Vršek ventilu 1/2 T 14 </t>
    </r>
    <r>
      <rPr>
        <b/>
        <sz val="11"/>
        <color theme="1"/>
        <rFont val="Calibri"/>
        <family val="2"/>
        <charset val="238"/>
      </rPr>
      <t>s těsněním</t>
    </r>
  </si>
  <si>
    <t>m</t>
  </si>
  <si>
    <t>Trubka PPR 20x2,8  4m</t>
  </si>
  <si>
    <t>T 2448 B-26 táhlo-šňůrka k WC splachovač</t>
  </si>
  <si>
    <t>Koleno HT 40x87</t>
  </si>
  <si>
    <t>WC flexi přípojka 110-28 -55mm</t>
  </si>
  <si>
    <t>Silikon čirý    310ml</t>
  </si>
  <si>
    <t>Silikon bílí 310ml</t>
  </si>
  <si>
    <t>Hadička 3/8" 40cm m+m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</si>
</sst>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6" fillId="0" borderId="0"/>
    <xf numFmtId="0" fontId="2" fillId="0" borderId="0"/>
    <xf numFmtId="0" fontId="1" fillId="0" borderId="0"/>
  </cellStyleXfs>
  <cellXfs count="80">
    <xf numFmtId="0" fontId="0" fillId="0" borderId="0" xfId="0"/>
    <xf numFmtId="0" fontId="5" fillId="0" borderId="0" xfId="0" applyFont="1" applyFill="1" applyAlignment="1" applyProtection="1">
      <alignment vertical="center"/>
    </xf>
    <xf numFmtId="164" fontId="4" fillId="2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horizontal="left" vertical="center"/>
    </xf>
    <xf numFmtId="164" fontId="5" fillId="0" borderId="0" xfId="0" applyNumberFormat="1" applyFont="1" applyFill="1" applyAlignment="1" applyProtection="1">
      <alignment vertical="center"/>
    </xf>
    <xf numFmtId="0" fontId="4" fillId="0" borderId="0" xfId="0" applyFont="1" applyAlignment="1" applyProtection="1">
      <alignment horizontal="center"/>
    </xf>
    <xf numFmtId="164" fontId="4" fillId="0" borderId="0" xfId="0" applyNumberFormat="1" applyFont="1" applyFill="1" applyAlignment="1" applyProtection="1">
      <alignment vertical="center"/>
    </xf>
    <xf numFmtId="0" fontId="15" fillId="0" borderId="0" xfId="0" applyFont="1" applyAlignment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/>
    </xf>
    <xf numFmtId="165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1" xfId="0" applyNumberFormat="1" applyFont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right" vertical="center"/>
    </xf>
    <xf numFmtId="164" fontId="9" fillId="0" borderId="0" xfId="0" applyNumberFormat="1" applyFont="1" applyFill="1" applyBorder="1" applyAlignment="1" applyProtection="1">
      <alignment horizontal="right" vertical="center"/>
    </xf>
    <xf numFmtId="165" fontId="4" fillId="0" borderId="3" xfId="0" applyNumberFormat="1" applyFont="1" applyBorder="1" applyAlignment="1" applyProtection="1">
      <alignment horizontal="center" vertical="top"/>
    </xf>
    <xf numFmtId="164" fontId="4" fillId="2" borderId="3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164" fontId="4" fillId="2" borderId="8" xfId="0" applyNumberFormat="1" applyFont="1" applyFill="1" applyBorder="1" applyAlignment="1" applyProtection="1">
      <alignment horizontal="right" vertical="center"/>
      <protection locked="0"/>
    </xf>
    <xf numFmtId="2" fontId="4" fillId="0" borderId="7" xfId="0" applyNumberFormat="1" applyFont="1" applyFill="1" applyBorder="1" applyAlignment="1" applyProtection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2" fontId="4" fillId="0" borderId="6" xfId="0" applyNumberFormat="1" applyFont="1" applyFill="1" applyBorder="1" applyAlignment="1" applyProtection="1">
      <alignment horizontal="right" vertical="center"/>
    </xf>
    <xf numFmtId="164" fontId="3" fillId="0" borderId="14" xfId="0" applyNumberFormat="1" applyFont="1" applyBorder="1" applyAlignment="1">
      <alignment horizontal="right" vertical="center"/>
    </xf>
    <xf numFmtId="0" fontId="14" fillId="3" borderId="10" xfId="0" applyFont="1" applyFill="1" applyBorder="1" applyAlignment="1" applyProtection="1">
      <alignment horizontal="center" vertical="center" wrapText="1"/>
    </xf>
    <xf numFmtId="0" fontId="13" fillId="3" borderId="11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left" vertical="center" wrapText="1"/>
    </xf>
    <xf numFmtId="164" fontId="11" fillId="3" borderId="11" xfId="0" applyNumberFormat="1" applyFont="1" applyFill="1" applyBorder="1" applyAlignment="1">
      <alignment horizontal="center" vertical="center" wrapText="1"/>
    </xf>
    <xf numFmtId="164" fontId="8" fillId="3" borderId="11" xfId="0" applyNumberFormat="1" applyFont="1" applyFill="1" applyBorder="1" applyAlignment="1" applyProtection="1">
      <alignment horizontal="center" vertical="center" wrapText="1"/>
    </xf>
    <xf numFmtId="164" fontId="7" fillId="3" borderId="12" xfId="0" applyNumberFormat="1" applyFont="1" applyFill="1" applyBorder="1" applyAlignment="1" applyProtection="1">
      <alignment horizontal="center" vertical="center" wrapText="1"/>
    </xf>
    <xf numFmtId="164" fontId="3" fillId="0" borderId="15" xfId="0" applyNumberFormat="1" applyFont="1" applyBorder="1" applyAlignment="1">
      <alignment horizontal="right" vertical="center"/>
    </xf>
    <xf numFmtId="2" fontId="4" fillId="0" borderId="16" xfId="0" applyNumberFormat="1" applyFont="1" applyFill="1" applyBorder="1" applyAlignment="1" applyProtection="1">
      <alignment horizontal="right" vertical="center"/>
    </xf>
    <xf numFmtId="165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9" xfId="0" applyNumberFormat="1" applyFont="1" applyFill="1" applyBorder="1" applyAlignment="1" applyProtection="1">
      <alignment horizontal="right" vertical="center"/>
      <protection locked="0"/>
    </xf>
    <xf numFmtId="164" fontId="3" fillId="0" borderId="17" xfId="0" applyNumberFormat="1" applyFont="1" applyBorder="1" applyAlignment="1">
      <alignment horizontal="right" vertical="center"/>
    </xf>
    <xf numFmtId="0" fontId="17" fillId="3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left" vertical="center"/>
    </xf>
    <xf numFmtId="0" fontId="9" fillId="0" borderId="2" xfId="0" applyFont="1" applyFill="1" applyBorder="1" applyAlignment="1" applyProtection="1">
      <alignment horizontal="right" vertical="center"/>
    </xf>
    <xf numFmtId="164" fontId="9" fillId="0" borderId="2" xfId="0" applyNumberFormat="1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horizontal="right" vertical="center"/>
    </xf>
    <xf numFmtId="0" fontId="5" fillId="0" borderId="5" xfId="0" applyFont="1" applyFill="1" applyBorder="1" applyAlignment="1" applyProtection="1">
      <alignment horizontal="left" vertical="center"/>
    </xf>
    <xf numFmtId="0" fontId="9" fillId="0" borderId="5" xfId="0" applyFont="1" applyFill="1" applyBorder="1" applyAlignment="1" applyProtection="1">
      <alignment horizontal="right" vertical="center"/>
    </xf>
    <xf numFmtId="0" fontId="8" fillId="0" borderId="5" xfId="0" applyFont="1" applyFill="1" applyBorder="1" applyAlignment="1" applyProtection="1">
      <alignment horizontal="right" vertical="center"/>
    </xf>
    <xf numFmtId="0" fontId="8" fillId="0" borderId="18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3" fillId="3" borderId="11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horizontal="center"/>
    </xf>
    <xf numFmtId="0" fontId="12" fillId="0" borderId="0" xfId="0" applyFont="1" applyBorder="1" applyAlignment="1" applyProtection="1">
      <alignment horizontal="center" vertical="center"/>
    </xf>
    <xf numFmtId="164" fontId="9" fillId="0" borderId="11" xfId="0" applyNumberFormat="1" applyFont="1" applyFill="1" applyBorder="1" applyAlignment="1" applyProtection="1">
      <alignment horizontal="right" vertical="center"/>
    </xf>
    <xf numFmtId="164" fontId="8" fillId="0" borderId="11" xfId="0" applyNumberFormat="1" applyFont="1" applyFill="1" applyBorder="1" applyAlignment="1" applyProtection="1">
      <alignment horizontal="right" vertical="center"/>
    </xf>
    <xf numFmtId="164" fontId="8" fillId="0" borderId="12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164" fontId="9" fillId="0" borderId="18" xfId="0" applyNumberFormat="1" applyFont="1" applyFill="1" applyBorder="1" applyAlignment="1" applyProtection="1">
      <alignment horizontal="right" vertical="center"/>
    </xf>
    <xf numFmtId="164" fontId="9" fillId="0" borderId="12" xfId="0" applyNumberFormat="1" applyFont="1" applyFill="1" applyBorder="1" applyAlignment="1" applyProtection="1">
      <alignment horizontal="right" vertical="center"/>
    </xf>
    <xf numFmtId="2" fontId="4" fillId="0" borderId="19" xfId="0" applyNumberFormat="1" applyFont="1" applyFill="1" applyBorder="1" applyAlignment="1" applyProtection="1">
      <alignment horizontal="right" vertical="center"/>
    </xf>
    <xf numFmtId="164" fontId="4" fillId="2" borderId="20" xfId="0" applyNumberFormat="1" applyFont="1" applyFill="1" applyBorder="1" applyAlignment="1" applyProtection="1">
      <alignment horizontal="right" vertical="center"/>
      <protection locked="0"/>
    </xf>
    <xf numFmtId="0" fontId="1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8" fillId="0" borderId="0" xfId="0" applyFont="1" applyAlignment="1">
      <alignment wrapText="1"/>
    </xf>
    <xf numFmtId="4" fontId="18" fillId="0" borderId="1" xfId="0" applyNumberFormat="1" applyFont="1" applyFill="1" applyBorder="1"/>
    <xf numFmtId="4" fontId="4" fillId="0" borderId="9" xfId="0" applyNumberFormat="1" applyFont="1" applyBorder="1"/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/>
    <xf numFmtId="4" fontId="18" fillId="0" borderId="1" xfId="0" applyNumberFormat="1" applyFont="1" applyBorder="1"/>
    <xf numFmtId="4" fontId="4" fillId="0" borderId="1" xfId="0" applyNumberFormat="1" applyFont="1" applyBorder="1"/>
    <xf numFmtId="1" fontId="4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4" fontId="4" fillId="0" borderId="8" xfId="0" applyNumberFormat="1" applyFont="1" applyBorder="1"/>
    <xf numFmtId="0" fontId="4" fillId="0" borderId="9" xfId="0" applyFont="1" applyBorder="1" applyAlignment="1" applyProtection="1">
      <alignment horizontal="center" vertical="center"/>
    </xf>
    <xf numFmtId="0" fontId="0" fillId="0" borderId="9" xfId="0" applyBorder="1" applyAlignment="1">
      <alignment wrapText="1"/>
    </xf>
    <xf numFmtId="0" fontId="4" fillId="0" borderId="1" xfId="0" applyFont="1" applyBorder="1" applyAlignment="1" applyProtection="1">
      <alignment horizontal="center" vertical="center"/>
    </xf>
  </cellXfs>
  <cellStyles count="4">
    <cellStyle name="Normální" xfId="0" builtinId="0"/>
    <cellStyle name="Normální 2" xfId="2" xr:uid="{F6045F9F-AE27-4247-B5EE-0E62BB948033}"/>
    <cellStyle name="Normální 3" xfId="1" xr:uid="{98C24061-B8CF-4A8A-9773-23663B72916B}"/>
    <cellStyle name="Normální 9" xfId="3" xr:uid="{FD403746-D8CC-400A-B958-143CF02F424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58"/>
  <sheetViews>
    <sheetView tabSelected="1" zoomScale="80" zoomScaleNormal="80" workbookViewId="0">
      <selection activeCell="D1" sqref="D1"/>
    </sheetView>
  </sheetViews>
  <sheetFormatPr defaultColWidth="9.140625" defaultRowHeight="15" x14ac:dyDescent="0.25"/>
  <cols>
    <col min="1" max="1" width="4.5703125" style="4" customWidth="1"/>
    <col min="2" max="2" width="4.42578125" style="1" bestFit="1" customWidth="1"/>
    <col min="3" max="3" width="4.140625" style="5" customWidth="1"/>
    <col min="4" max="4" width="102.140625" style="1" customWidth="1"/>
    <col min="5" max="5" width="9.7109375" style="6" bestFit="1" customWidth="1"/>
    <col min="6" max="6" width="11.7109375" style="6" bestFit="1" customWidth="1"/>
    <col min="7" max="7" width="18" style="6" customWidth="1"/>
    <col min="8" max="8" width="16.140625" style="6" customWidth="1"/>
    <col min="9" max="16384" width="9.140625" style="1"/>
  </cols>
  <sheetData>
    <row r="2" spans="1:8" s="3" customFormat="1" ht="18.75" x14ac:dyDescent="0.25">
      <c r="A2" s="57" t="s">
        <v>28</v>
      </c>
      <c r="B2" s="57"/>
      <c r="C2" s="57"/>
      <c r="D2" s="57"/>
      <c r="E2" s="57"/>
      <c r="F2" s="57"/>
      <c r="G2" s="57"/>
      <c r="H2" s="57"/>
    </row>
    <row r="3" spans="1:8" s="3" customFormat="1" ht="18.75" x14ac:dyDescent="0.25">
      <c r="A3" s="58" t="s">
        <v>29</v>
      </c>
      <c r="B3" s="57"/>
      <c r="C3" s="57"/>
      <c r="D3" s="57"/>
      <c r="E3" s="57"/>
      <c r="F3" s="57"/>
      <c r="G3" s="57"/>
      <c r="H3" s="57"/>
    </row>
    <row r="4" spans="1:8" s="3" customFormat="1" ht="19.5" thickBot="1" x14ac:dyDescent="0.3">
      <c r="A4" s="20"/>
      <c r="B4" s="47"/>
      <c r="C4" s="20"/>
      <c r="D4" s="20"/>
      <c r="E4" s="20"/>
      <c r="F4" s="20"/>
      <c r="G4" s="20"/>
      <c r="H4" s="20"/>
    </row>
    <row r="5" spans="1:8" s="9" customFormat="1" ht="60" customHeight="1" thickBot="1" x14ac:dyDescent="0.3">
      <c r="A5" s="26" t="s">
        <v>18</v>
      </c>
      <c r="B5" s="48" t="s">
        <v>19</v>
      </c>
      <c r="C5" s="27" t="s">
        <v>20</v>
      </c>
      <c r="D5" s="28" t="s">
        <v>23</v>
      </c>
      <c r="E5" s="29" t="s">
        <v>9</v>
      </c>
      <c r="F5" s="29" t="s">
        <v>10</v>
      </c>
      <c r="G5" s="30" t="s">
        <v>7</v>
      </c>
      <c r="H5" s="31" t="s">
        <v>8</v>
      </c>
    </row>
    <row r="6" spans="1:8" s="9" customFormat="1" ht="15" customHeight="1" x14ac:dyDescent="0.25">
      <c r="A6" s="22" t="s">
        <v>0</v>
      </c>
      <c r="B6" s="77">
        <v>40</v>
      </c>
      <c r="C6" s="77" t="s">
        <v>37</v>
      </c>
      <c r="D6" s="78" t="s">
        <v>38</v>
      </c>
      <c r="E6" s="34">
        <v>11.9</v>
      </c>
      <c r="F6" s="18">
        <f>B6*E6</f>
        <v>476</v>
      </c>
      <c r="G6" s="19" t="s">
        <v>17</v>
      </c>
      <c r="H6" s="23" t="e">
        <f t="shared" ref="H6" si="0">B6*G6</f>
        <v>#VALUE!</v>
      </c>
    </row>
    <row r="7" spans="1:8" s="9" customFormat="1" ht="15.75" x14ac:dyDescent="0.25">
      <c r="A7" s="24" t="s">
        <v>1</v>
      </c>
      <c r="B7" s="79">
        <v>10</v>
      </c>
      <c r="C7" s="79" t="s">
        <v>25</v>
      </c>
      <c r="D7" s="10" t="s">
        <v>39</v>
      </c>
      <c r="E7" s="12">
        <v>37.42</v>
      </c>
      <c r="F7" s="13">
        <f t="shared" ref="F7:F12" si="1">B7*E7</f>
        <v>374.20000000000005</v>
      </c>
      <c r="G7" s="2" t="s">
        <v>17</v>
      </c>
      <c r="H7" s="25" t="e">
        <f t="shared" ref="H7:H9" si="2">B7*G7</f>
        <v>#VALUE!</v>
      </c>
    </row>
    <row r="8" spans="1:8" s="9" customFormat="1" ht="15" customHeight="1" x14ac:dyDescent="0.25">
      <c r="A8" s="24" t="s">
        <v>2</v>
      </c>
      <c r="B8" s="79">
        <v>15</v>
      </c>
      <c r="C8" s="79" t="s">
        <v>25</v>
      </c>
      <c r="D8" s="11" t="s">
        <v>40</v>
      </c>
      <c r="E8" s="12">
        <v>11.16</v>
      </c>
      <c r="F8" s="13">
        <f t="shared" si="1"/>
        <v>167.4</v>
      </c>
      <c r="G8" s="2" t="s">
        <v>17</v>
      </c>
      <c r="H8" s="25" t="e">
        <f t="shared" si="2"/>
        <v>#VALUE!</v>
      </c>
    </row>
    <row r="9" spans="1:8" s="9" customFormat="1" ht="15" customHeight="1" x14ac:dyDescent="0.25">
      <c r="A9" s="24" t="s">
        <v>3</v>
      </c>
      <c r="B9" s="79">
        <v>2</v>
      </c>
      <c r="C9" s="79" t="s">
        <v>25</v>
      </c>
      <c r="D9" s="11" t="s">
        <v>41</v>
      </c>
      <c r="E9" s="12">
        <v>66</v>
      </c>
      <c r="F9" s="13">
        <f t="shared" si="1"/>
        <v>132</v>
      </c>
      <c r="G9" s="2" t="s">
        <v>17</v>
      </c>
      <c r="H9" s="25" t="e">
        <f t="shared" si="2"/>
        <v>#VALUE!</v>
      </c>
    </row>
    <row r="10" spans="1:8" s="9" customFormat="1" ht="15.75" x14ac:dyDescent="0.25">
      <c r="A10" s="24" t="s">
        <v>4</v>
      </c>
      <c r="B10" s="79">
        <v>3</v>
      </c>
      <c r="C10" s="79" t="s">
        <v>25</v>
      </c>
      <c r="D10" s="11" t="s">
        <v>42</v>
      </c>
      <c r="E10" s="12">
        <v>76</v>
      </c>
      <c r="F10" s="13">
        <f t="shared" si="1"/>
        <v>228</v>
      </c>
      <c r="G10" s="2" t="s">
        <v>17</v>
      </c>
      <c r="H10" s="25" t="e">
        <f t="shared" ref="H10:H12" si="3">B10*G10</f>
        <v>#VALUE!</v>
      </c>
    </row>
    <row r="11" spans="1:8" s="9" customFormat="1" ht="15" customHeight="1" x14ac:dyDescent="0.25">
      <c r="A11" s="24" t="s">
        <v>5</v>
      </c>
      <c r="B11" s="79">
        <v>3</v>
      </c>
      <c r="C11" s="79" t="s">
        <v>25</v>
      </c>
      <c r="D11" s="11" t="s">
        <v>43</v>
      </c>
      <c r="E11" s="12">
        <v>76</v>
      </c>
      <c r="F11" s="13">
        <f t="shared" si="1"/>
        <v>228</v>
      </c>
      <c r="G11" s="2" t="s">
        <v>17</v>
      </c>
      <c r="H11" s="25" t="e">
        <f t="shared" si="3"/>
        <v>#VALUE!</v>
      </c>
    </row>
    <row r="12" spans="1:8" ht="15.75" thickBot="1" x14ac:dyDescent="0.3">
      <c r="A12" s="24" t="s">
        <v>21</v>
      </c>
      <c r="B12" s="79">
        <v>10</v>
      </c>
      <c r="C12" s="79" t="s">
        <v>25</v>
      </c>
      <c r="D12" s="11" t="s">
        <v>44</v>
      </c>
      <c r="E12" s="12">
        <v>36</v>
      </c>
      <c r="F12" s="13">
        <f t="shared" si="1"/>
        <v>360</v>
      </c>
      <c r="G12" s="2" t="s">
        <v>17</v>
      </c>
      <c r="H12" s="25" t="e">
        <f t="shared" si="3"/>
        <v>#VALUE!</v>
      </c>
    </row>
    <row r="13" spans="1:8" ht="19.5" thickBot="1" x14ac:dyDescent="0.3">
      <c r="A13" s="42"/>
      <c r="B13" s="49"/>
      <c r="C13" s="43"/>
      <c r="D13" s="46" t="s">
        <v>27</v>
      </c>
      <c r="E13" s="54">
        <f>SUM(F6:F12)</f>
        <v>1965.6</v>
      </c>
      <c r="F13" s="54"/>
      <c r="G13" s="55" t="e">
        <f>SUM(H6:H12)</f>
        <v>#VALUE!</v>
      </c>
      <c r="H13" s="56"/>
    </row>
    <row r="14" spans="1:8" ht="19.5" thickBot="1" x14ac:dyDescent="0.3">
      <c r="A14" s="14"/>
      <c r="B14" s="50"/>
      <c r="C14" s="15"/>
      <c r="D14" s="16"/>
      <c r="E14" s="17"/>
      <c r="F14" s="17"/>
      <c r="G14" s="17"/>
      <c r="H14" s="17"/>
    </row>
    <row r="15" spans="1:8" s="9" customFormat="1" ht="60" customHeight="1" thickBot="1" x14ac:dyDescent="0.3">
      <c r="A15" s="26" t="s">
        <v>18</v>
      </c>
      <c r="B15" s="48" t="s">
        <v>19</v>
      </c>
      <c r="C15" s="27" t="s">
        <v>20</v>
      </c>
      <c r="D15" s="37" t="s">
        <v>24</v>
      </c>
      <c r="E15" s="29" t="s">
        <v>9</v>
      </c>
      <c r="F15" s="29" t="s">
        <v>10</v>
      </c>
      <c r="G15" s="30" t="s">
        <v>7</v>
      </c>
      <c r="H15" s="31" t="s">
        <v>8</v>
      </c>
    </row>
    <row r="16" spans="1:8" s="9" customFormat="1" ht="15" customHeight="1" x14ac:dyDescent="0.25">
      <c r="A16" s="33" t="s">
        <v>0</v>
      </c>
      <c r="B16" s="65">
        <v>5</v>
      </c>
      <c r="C16" s="66" t="s">
        <v>25</v>
      </c>
      <c r="D16" s="67" t="s">
        <v>30</v>
      </c>
      <c r="E16" s="68">
        <v>6.78</v>
      </c>
      <c r="F16" s="69">
        <f>SUM(E16*B16)</f>
        <v>33.9</v>
      </c>
      <c r="G16" s="35" t="s">
        <v>17</v>
      </c>
      <c r="H16" s="36" t="e">
        <f t="shared" ref="H16:H22" si="4">B16*G16</f>
        <v>#VALUE!</v>
      </c>
    </row>
    <row r="17" spans="1:8" s="9" customFormat="1" ht="15" customHeight="1" x14ac:dyDescent="0.25">
      <c r="A17" s="63" t="s">
        <v>1</v>
      </c>
      <c r="B17" s="70">
        <v>5</v>
      </c>
      <c r="C17" s="66" t="s">
        <v>25</v>
      </c>
      <c r="D17" s="71" t="s">
        <v>31</v>
      </c>
      <c r="E17" s="72">
        <v>6.78</v>
      </c>
      <c r="F17" s="69">
        <f t="shared" ref="F17:F21" si="5">SUM(E17*B17)</f>
        <v>33.9</v>
      </c>
      <c r="G17" s="64" t="s">
        <v>17</v>
      </c>
      <c r="H17" s="36" t="e">
        <f t="shared" si="4"/>
        <v>#VALUE!</v>
      </c>
    </row>
    <row r="18" spans="1:8" s="9" customFormat="1" ht="15" customHeight="1" x14ac:dyDescent="0.25">
      <c r="A18" s="63" t="s">
        <v>2</v>
      </c>
      <c r="B18" s="70">
        <v>5</v>
      </c>
      <c r="C18" s="66" t="s">
        <v>25</v>
      </c>
      <c r="D18" s="71" t="s">
        <v>32</v>
      </c>
      <c r="E18" s="72">
        <v>6.78</v>
      </c>
      <c r="F18" s="69">
        <f t="shared" si="5"/>
        <v>33.9</v>
      </c>
      <c r="G18" s="64" t="s">
        <v>17</v>
      </c>
      <c r="H18" s="36" t="e">
        <f t="shared" si="4"/>
        <v>#VALUE!</v>
      </c>
    </row>
    <row r="19" spans="1:8" s="9" customFormat="1" ht="15" customHeight="1" x14ac:dyDescent="0.25">
      <c r="A19" s="33" t="s">
        <v>3</v>
      </c>
      <c r="B19" s="70">
        <v>5</v>
      </c>
      <c r="C19" s="66" t="s">
        <v>25</v>
      </c>
      <c r="D19" s="71" t="s">
        <v>33</v>
      </c>
      <c r="E19" s="73">
        <v>6.78</v>
      </c>
      <c r="F19" s="69">
        <f t="shared" si="5"/>
        <v>33.9</v>
      </c>
      <c r="G19" s="64" t="s">
        <v>17</v>
      </c>
      <c r="H19" s="36" t="e">
        <f t="shared" si="4"/>
        <v>#VALUE!</v>
      </c>
    </row>
    <row r="20" spans="1:8" s="9" customFormat="1" ht="15" customHeight="1" x14ac:dyDescent="0.25">
      <c r="A20" s="63" t="s">
        <v>4</v>
      </c>
      <c r="B20" s="74">
        <v>10</v>
      </c>
      <c r="C20" s="66" t="s">
        <v>25</v>
      </c>
      <c r="D20" s="75" t="s">
        <v>34</v>
      </c>
      <c r="E20" s="72">
        <v>6.78</v>
      </c>
      <c r="F20" s="69">
        <f t="shared" si="5"/>
        <v>67.8</v>
      </c>
      <c r="G20" s="64" t="s">
        <v>17</v>
      </c>
      <c r="H20" s="36" t="e">
        <f t="shared" si="4"/>
        <v>#VALUE!</v>
      </c>
    </row>
    <row r="21" spans="1:8" s="9" customFormat="1" ht="15" customHeight="1" x14ac:dyDescent="0.25">
      <c r="A21" s="63" t="s">
        <v>5</v>
      </c>
      <c r="B21" s="74">
        <v>100</v>
      </c>
      <c r="C21" s="66" t="s">
        <v>25</v>
      </c>
      <c r="D21" s="75" t="s">
        <v>35</v>
      </c>
      <c r="E21" s="73">
        <v>9.91</v>
      </c>
      <c r="F21" s="69">
        <f t="shared" si="5"/>
        <v>991</v>
      </c>
      <c r="G21" s="64" t="s">
        <v>17</v>
      </c>
      <c r="H21" s="36" t="e">
        <f t="shared" si="4"/>
        <v>#VALUE!</v>
      </c>
    </row>
    <row r="22" spans="1:8" s="9" customFormat="1" ht="16.5" thickBot="1" x14ac:dyDescent="0.3">
      <c r="A22" s="33" t="s">
        <v>21</v>
      </c>
      <c r="B22" s="74">
        <v>100</v>
      </c>
      <c r="C22" s="66" t="s">
        <v>25</v>
      </c>
      <c r="D22" s="75" t="s">
        <v>36</v>
      </c>
      <c r="E22" s="72">
        <v>19.149999999999999</v>
      </c>
      <c r="F22" s="76">
        <f t="shared" ref="F22" si="6">SUM(E22*B22)</f>
        <v>1914.9999999999998</v>
      </c>
      <c r="G22" s="21" t="s">
        <v>17</v>
      </c>
      <c r="H22" s="32" t="e">
        <f t="shared" si="4"/>
        <v>#VALUE!</v>
      </c>
    </row>
    <row r="23" spans="1:8" ht="19.5" thickBot="1" x14ac:dyDescent="0.3">
      <c r="A23" s="42"/>
      <c r="B23" s="49"/>
      <c r="C23" s="43"/>
      <c r="D23" s="45" t="s">
        <v>26</v>
      </c>
      <c r="E23" s="61">
        <f>SUM(F16:F22)</f>
        <v>3109.3999999999996</v>
      </c>
      <c r="F23" s="54"/>
      <c r="G23" s="55" t="e">
        <f>SUM(H16:H22)</f>
        <v>#VALUE!</v>
      </c>
      <c r="H23" s="56"/>
    </row>
    <row r="24" spans="1:8" ht="19.5" thickBot="1" x14ac:dyDescent="0.3">
      <c r="A24" s="42"/>
      <c r="B24" s="49"/>
      <c r="C24" s="43"/>
      <c r="D24" s="44" t="s">
        <v>11</v>
      </c>
      <c r="E24" s="61"/>
      <c r="F24" s="54"/>
      <c r="G24" s="54" t="e">
        <f>G13+G23</f>
        <v>#VALUE!</v>
      </c>
      <c r="H24" s="62"/>
    </row>
    <row r="25" spans="1:8" ht="18.75" x14ac:dyDescent="0.25">
      <c r="A25" s="38"/>
      <c r="B25" s="51"/>
      <c r="C25" s="39"/>
      <c r="D25" s="40"/>
      <c r="E25" s="41"/>
      <c r="F25" s="41"/>
      <c r="G25" s="41"/>
      <c r="H25" s="41"/>
    </row>
    <row r="26" spans="1:8" x14ac:dyDescent="0.25">
      <c r="A26" s="60" t="s">
        <v>22</v>
      </c>
      <c r="B26" s="60"/>
      <c r="C26" s="60"/>
      <c r="D26" s="60"/>
      <c r="E26" s="60"/>
      <c r="F26" s="60"/>
      <c r="G26" s="60"/>
      <c r="H26" s="60"/>
    </row>
    <row r="27" spans="1:8" x14ac:dyDescent="0.25">
      <c r="A27" s="5"/>
    </row>
    <row r="28" spans="1:8" x14ac:dyDescent="0.25">
      <c r="A28" s="7" t="s">
        <v>6</v>
      </c>
      <c r="B28" s="59" t="s">
        <v>14</v>
      </c>
      <c r="C28" s="59"/>
      <c r="D28" s="59"/>
      <c r="G28" s="8" t="s">
        <v>13</v>
      </c>
    </row>
    <row r="32" spans="1:8" ht="15" customHeight="1" x14ac:dyDescent="0.25"/>
    <row r="35" spans="4:8" x14ac:dyDescent="0.25">
      <c r="D35" s="53" t="s">
        <v>12</v>
      </c>
      <c r="E35" s="53"/>
      <c r="F35" s="53"/>
      <c r="G35" s="53"/>
      <c r="H35" s="53"/>
    </row>
    <row r="36" spans="4:8" x14ac:dyDescent="0.25">
      <c r="D36" s="52" t="s">
        <v>15</v>
      </c>
      <c r="E36" s="52"/>
      <c r="F36" s="52"/>
      <c r="G36" s="52"/>
      <c r="H36" s="52"/>
    </row>
    <row r="37" spans="4:8" x14ac:dyDescent="0.25">
      <c r="D37" s="52" t="s">
        <v>16</v>
      </c>
      <c r="E37" s="52"/>
      <c r="F37" s="52"/>
      <c r="G37" s="52"/>
      <c r="H37" s="52"/>
    </row>
    <row r="1041358" spans="1:8" x14ac:dyDescent="0.25">
      <c r="A1041358" s="1"/>
      <c r="C1041358" s="1"/>
      <c r="E1041358" s="1"/>
      <c r="F1041358" s="6">
        <f>SUM(F2:F1041357)</f>
        <v>5075</v>
      </c>
      <c r="G1041358" s="1"/>
      <c r="H1041358" s="1"/>
    </row>
  </sheetData>
  <sheetProtection selectLockedCells="1"/>
  <mergeCells count="13">
    <mergeCell ref="A2:H2"/>
    <mergeCell ref="A3:H3"/>
    <mergeCell ref="B28:D28"/>
    <mergeCell ref="A26:H26"/>
    <mergeCell ref="E23:F23"/>
    <mergeCell ref="G23:H23"/>
    <mergeCell ref="E24:F24"/>
    <mergeCell ref="G24:H24"/>
    <mergeCell ref="D37:H37"/>
    <mergeCell ref="D35:H35"/>
    <mergeCell ref="D36:H36"/>
    <mergeCell ref="E13:F13"/>
    <mergeCell ref="G13:H13"/>
  </mergeCells>
  <phoneticPr fontId="6" type="noConversion"/>
  <printOptions horizontalCentered="1"/>
  <pageMargins left="0.23622047244094491" right="0.23622047244094491" top="0.43307086614173229" bottom="0.43307086614173229" header="0" footer="0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instalatersky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2020-06-08T06:29:39Z</dcterms:modified>
</cp:coreProperties>
</file>