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9"/>
  <workbookPr filterPrivacy="1" defaultThemeVersion="124226"/>
  <bookViews>
    <workbookView xWindow="51466" yWindow="5655" windowWidth="28800" windowHeight="15465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<sst xmlns="http://schemas.openxmlformats.org/spreadsheetml/2006/main" count="201" uniqueCount="104">
  <si>
    <t>ks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</si>
  <si>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</si>
  <si>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</si>
  <si>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</si>
  <si>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</si>
  <si>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</si>
  <si>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</si>
  <si>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</si>
  <si>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</si>
  <si>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</si>
  <si>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</si>
  <si>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</si>
  <si>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</si>
  <si>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</si>
  <si>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</si>
  <si>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</si>
  <si>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</si>
  <si>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</si>
  <si>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</si>
  <si>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</si>
  <si>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</si>
  <si>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</si>
  <si>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</si>
  <si>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</si>
  <si>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</si>
  <si>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</si>
  <si>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</si>
  <si>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</si>
  <si>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</si>
  <si>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</si>
  <si>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</si>
  <si>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</si>
  <si>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</si>
  <si>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</si>
  <si>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</si>
  <si>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</si>
  <si>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</si>
  <si>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</si>
  <si>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</si>
  <si>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</si>
  <si>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</si>
  <si>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</si>
  <si>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</si>
  <si>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</si>
  <si>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</si>
  <si>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</si>
  <si>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</si>
  <si>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</si>
  <si>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</si>
  <si>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</si>
  <si>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</si>
  <si>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</si>
  <si>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</si>
  <si>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</si>
  <si>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</si>
  <si>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33.</t>
  </si>
  <si>
    <t>34.</t>
  </si>
  <si>
    <t>35.</t>
  </si>
  <si>
    <t>KS</t>
  </si>
  <si>
    <t>Dodávka zámečnického materiálu 4/2020</t>
  </si>
  <si>
    <t>Dveřní zavírač GEZE TS4000S velikost 1-6 stříbrná- kód výrobce 107745, Prodloužené ramínko kód 102431 stříbrné, Montážní deska kód 049185 stříbrná, (vrtací šablona 053134  má být součástí zavírače)</t>
  </si>
  <si>
    <t>Kotouč řezný 125x2x22,2</t>
  </si>
  <si>
    <t>Kotouč řezný 115x2x22,2</t>
  </si>
  <si>
    <t>Eternal na radiátory - vodou ředitelná barva pro vrchní lesklé nátěry těles ústředního topení,  barva bílá, balení 0,7kg</t>
  </si>
  <si>
    <t>Barva CELOX nitrocelulózová C2001-1000 bílá, balení 0,75l</t>
  </si>
  <si>
    <t>Sukovník 25mm průměr, do dřeva</t>
  </si>
  <si>
    <t>Průmyslové kolečko průměru 80mm, otočné, vidlice kolečka vyrobena z ocelového výlisku, pozinkováno, dvouřadá kuličková dráha v otočné hlavě, kolo uchyceno šroubem a matkou, uchycené s plotýnkou. Střed kolečka vyroben z ocelového výlisku. běhoun gumová obruč, černá, jehlové ložisko. výrobce firma FEBA</t>
  </si>
  <si>
    <t>Sada bitů 127-Bit Box INDUSTRIAL-CrV 127 dílná</t>
  </si>
  <si>
    <t>Nůžky na PVC trubky PH185 90 20 185 KNIPEX</t>
  </si>
  <si>
    <t>Kleště "Cobra"lesk PH 250 87 01 250 KNIPEX</t>
  </si>
  <si>
    <t>Kleště štípací 304/250 CT-PH</t>
  </si>
  <si>
    <t>Čepel ulamovací 25mm balení 10ks 0-11-325</t>
  </si>
  <si>
    <t>Sada rašplí 300mm 3ks 22195</t>
  </si>
  <si>
    <t>Kladivo zámečnické 28/300</t>
  </si>
  <si>
    <t>Sada imbus 1,5-10mm 9ks 0-69-256 s kuličkou</t>
  </si>
  <si>
    <t>Sada dlát 5002 3dílná 0-16-128</t>
  </si>
  <si>
    <t>Sada adaptérů magnetických 1/4" 8ks 18618</t>
  </si>
  <si>
    <t>MILWAUKEE 4932345825 pilky sada 5ks na kov a dřevo</t>
  </si>
  <si>
    <t>Lopata SOLID FISKARS 132403</t>
  </si>
  <si>
    <t>Fiskars Rýč SOLID špičatý (131413)</t>
  </si>
  <si>
    <t>Hrábě víceúčelové Solid FISKARS 135715</t>
  </si>
  <si>
    <t>Naběračka na sádru 160 UH</t>
  </si>
  <si>
    <t>Lžíce zednická 130x 80 NEREZ</t>
  </si>
  <si>
    <t>Váleček lazurovací 10cm micro( potah microvlákno 9mm)</t>
  </si>
  <si>
    <t>Sada lakovací 3 válečky+miska+ručka 23800031</t>
  </si>
  <si>
    <t>Pistol vytlačovací pl.skel.38003</t>
  </si>
  <si>
    <t>Výsek brusný SZ125/120 8děr PS22K GLS5</t>
  </si>
  <si>
    <t>Lžíce vyhlazov. 130x 40 NEREZ</t>
  </si>
  <si>
    <t>kg</t>
  </si>
  <si>
    <t>Hřebík stavební 2825.5 2,5x60Zn pozink</t>
  </si>
  <si>
    <t xml:space="preserve">Šroub samovývrtný TEX zapuštěná hlava 4,8 x 45 </t>
  </si>
  <si>
    <t>Sada šroubováků CUSHION GRIP-+ 0-65-007 6.dílná</t>
  </si>
  <si>
    <t>Bity sada 31 dílů STANLEY 1-13-903</t>
  </si>
  <si>
    <t>Nůž ulamovací DYNAGRIP 25mm 1-10-425</t>
  </si>
  <si>
    <t>Nákoleníky ČERVA LAIDE - vkládací do kapes na kolenou (pár)</t>
  </si>
  <si>
    <t>Rozvorová tyč 2200 k zámku 702a</t>
  </si>
  <si>
    <t>Hmoždinky do sádrokartonu pozin.</t>
  </si>
  <si>
    <t>Vytvrzující lepidlo Soudal FIX ALL TURBO 290ml</t>
  </si>
  <si>
    <t>Vrtáky korunkové HSS 13ks BI-METAL do kovu 2363988</t>
  </si>
  <si>
    <t>Hmoždinky Fischer UX 10x60/ bal 50ks</t>
  </si>
  <si>
    <t>Vytahovač zalomených šroubů sada 12 kusů 3 - 24 mm Yato</t>
  </si>
  <si>
    <t>Hmoždinky Fischer UX 8x50/ bal 100ks</t>
  </si>
  <si>
    <t xml:space="preserve">Brano mini s krytem STD ramínko </t>
  </si>
  <si>
    <t>Jádrová omítka ruční jemná-CEMIX,pro ruční omítání stěn a stropů, vnitřní a venkovní, zrnitost do15mm balení 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</si>
</sst>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42424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right" vertical="center" wrapText="1"/>
      <protection/>
    </xf>
    <xf numFmtId="164" fontId="7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164" fontId="10" fillId="3" borderId="8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 applyProtection="1">
      <alignment horizontal="center" vertical="center" wrapText="1"/>
      <protection/>
    </xf>
    <xf numFmtId="164" fontId="8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8" xfId="0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/>
      <protection/>
    </xf>
    <xf numFmtId="4" fontId="3" fillId="0" borderId="2" xfId="0" applyNumberFormat="1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19" xfId="0" applyNumberFormat="1" applyFont="1" applyFill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right" vertical="center" wrapText="1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9" fillId="3" borderId="23" xfId="0" applyFont="1" applyFill="1" applyBorder="1" applyAlignment="1" applyProtection="1">
      <alignment horizontal="left" vertical="center" wrapText="1"/>
      <protection/>
    </xf>
    <xf numFmtId="164" fontId="10" fillId="3" borderId="2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 applyProtection="1">
      <alignment horizontal="center" vertical="center" wrapText="1"/>
      <protection/>
    </xf>
    <xf numFmtId="164" fontId="8" fillId="3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Font="1" applyBorder="1" applyAlignment="1">
      <alignment horizontal="center" vertical="center"/>
    </xf>
    <xf numFmtId="0" fontId="17" fillId="0" borderId="0" xfId="0" applyFont="1"/>
    <xf numFmtId="4" fontId="3" fillId="0" borderId="19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/>
    </xf>
    <xf numFmtId="4" fontId="3" fillId="0" borderId="2" xfId="0" applyNumberFormat="1" applyFont="1" applyBorder="1" applyAlignment="1" applyProtection="1">
      <alignment horizontal="center"/>
      <protection/>
    </xf>
    <xf numFmtId="0" fontId="16" fillId="0" borderId="2" xfId="0" applyFont="1" applyBorder="1"/>
    <xf numFmtId="0" fontId="17" fillId="0" borderId="19" xfId="0" applyFont="1" applyBorder="1"/>
    <xf numFmtId="0" fontId="17" fillId="0" borderId="2" xfId="0" applyFont="1" applyBorder="1"/>
    <xf numFmtId="0" fontId="1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4" fontId="16" fillId="0" borderId="5" xfId="0" applyNumberFormat="1" applyFont="1" applyFill="1" applyBorder="1"/>
    <xf numFmtId="4" fontId="3" fillId="0" borderId="5" xfId="0" applyNumberFormat="1" applyFont="1" applyBorder="1"/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" fontId="3" fillId="0" borderId="2" xfId="0" applyNumberFormat="1" applyFont="1" applyBorder="1"/>
    <xf numFmtId="1" fontId="3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/>
    <xf numFmtId="4" fontId="16" fillId="0" borderId="2" xfId="0" applyNumberFormat="1" applyFont="1" applyBorder="1" applyAlignment="1">
      <alignment wrapText="1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4" xfId="0" applyNumberFormat="1" applyFont="1" applyBorder="1" applyAlignment="1" applyProtection="1">
      <alignment horizontal="right" vertical="center"/>
      <protection/>
    </xf>
    <xf numFmtId="164" fontId="11" fillId="0" borderId="2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164" fontId="9" fillId="0" borderId="27" xfId="0" applyNumberFormat="1" applyFont="1" applyBorder="1" applyAlignment="1" applyProtection="1">
      <alignment horizontal="right" vertical="center"/>
      <protection/>
    </xf>
    <xf numFmtId="164" fontId="4" fillId="0" borderId="28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16" fillId="0" borderId="29" xfId="0" applyNumberFormat="1" applyFont="1" applyBorder="1" applyAlignment="1">
      <alignment wrapText="1"/>
    </xf>
    <xf numFmtId="4" fontId="3" fillId="0" borderId="1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74"/>
  <sheetViews>
    <sheetView tabSelected="1" zoomScale="80" zoomScaleNormal="80" workbookViewId="0" topLeftCell="A1">
      <selection activeCell="D51" sqref="D51"/>
    </sheetView>
  </sheetViews>
  <sheetFormatPr defaultColWidth="9.140625" defaultRowHeight="15"/>
  <cols>
    <col min="1" max="1" width="4.28125" style="2" customWidth="1"/>
    <col min="2" max="2" width="4.421875" style="65" bestFit="1" customWidth="1"/>
    <col min="3" max="3" width="4.421875" style="1" customWidth="1"/>
    <col min="4" max="4" width="73.57421875" style="1" customWidth="1"/>
    <col min="5" max="5" width="13.57421875" style="9" hidden="1" customWidth="1"/>
    <col min="6" max="6" width="11.28125" style="9" hidden="1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5.9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8" s="3" customFormat="1" ht="15.95" customHeight="1">
      <c r="A3" s="114" t="s">
        <v>59</v>
      </c>
      <c r="B3" s="115"/>
      <c r="C3" s="115"/>
      <c r="D3" s="115"/>
      <c r="E3" s="115"/>
      <c r="F3" s="115"/>
      <c r="G3" s="115"/>
      <c r="H3" s="115"/>
    </row>
    <row r="4" spans="1:8" s="3" customFormat="1" ht="15.95" customHeight="1" thickBot="1">
      <c r="A4" s="35"/>
      <c r="B4" s="56"/>
      <c r="C4" s="36"/>
      <c r="D4" s="36"/>
      <c r="E4" s="36"/>
      <c r="F4" s="36"/>
      <c r="G4" s="36"/>
      <c r="H4" s="36"/>
    </row>
    <row r="5" spans="1:8" s="3" customFormat="1" ht="47.1" customHeight="1" thickBot="1">
      <c r="A5" s="82" t="s">
        <v>22</v>
      </c>
      <c r="B5" s="83" t="s">
        <v>16</v>
      </c>
      <c r="C5" s="84" t="s">
        <v>1</v>
      </c>
      <c r="D5" s="85" t="s">
        <v>52</v>
      </c>
      <c r="E5" s="86" t="s">
        <v>19</v>
      </c>
      <c r="F5" s="86" t="s">
        <v>20</v>
      </c>
      <c r="G5" s="87" t="s">
        <v>17</v>
      </c>
      <c r="H5" s="88" t="s">
        <v>18</v>
      </c>
    </row>
    <row r="6" spans="1:8" ht="15" customHeight="1">
      <c r="A6" s="89" t="s">
        <v>2</v>
      </c>
      <c r="B6" s="78">
        <v>1</v>
      </c>
      <c r="C6" s="78" t="s">
        <v>58</v>
      </c>
      <c r="D6" s="90" t="s">
        <v>67</v>
      </c>
      <c r="E6" s="79">
        <v>818</v>
      </c>
      <c r="F6" s="91">
        <f aca="true" t="shared" si="0" ref="F6:F40">B6*E6</f>
        <v>818</v>
      </c>
      <c r="G6" s="80" t="s">
        <v>33</v>
      </c>
      <c r="H6" s="81" t="e">
        <f aca="true" t="shared" si="1" ref="H6:H27">B6*G6</f>
        <v>#VALUE!</v>
      </c>
    </row>
    <row r="7" spans="1:8" ht="15" customHeight="1">
      <c r="A7" s="92" t="s">
        <v>3</v>
      </c>
      <c r="B7" s="67">
        <v>1</v>
      </c>
      <c r="C7" s="67" t="s">
        <v>0</v>
      </c>
      <c r="D7" s="68" t="s">
        <v>68</v>
      </c>
      <c r="E7" s="69">
        <v>890.84</v>
      </c>
      <c r="F7" s="93">
        <f t="shared" si="0"/>
        <v>890.84</v>
      </c>
      <c r="G7" s="24" t="s">
        <v>33</v>
      </c>
      <c r="H7" s="13" t="e">
        <f t="shared" si="1"/>
        <v>#VALUE!</v>
      </c>
    </row>
    <row r="8" spans="1:8" ht="15" customHeight="1">
      <c r="A8" s="92" t="s">
        <v>4</v>
      </c>
      <c r="B8" s="67">
        <v>3</v>
      </c>
      <c r="C8" s="67" t="s">
        <v>0</v>
      </c>
      <c r="D8" s="70" t="s">
        <v>69</v>
      </c>
      <c r="E8" s="69">
        <v>515.49</v>
      </c>
      <c r="F8" s="93">
        <f t="shared" si="0"/>
        <v>1546.47</v>
      </c>
      <c r="G8" s="24" t="s">
        <v>33</v>
      </c>
      <c r="H8" s="13" t="e">
        <f aca="true" t="shared" si="2" ref="H8:H21">B8*G8</f>
        <v>#VALUE!</v>
      </c>
    </row>
    <row r="9" spans="1:8" ht="15" customHeight="1">
      <c r="A9" s="92" t="s">
        <v>5</v>
      </c>
      <c r="B9" s="67">
        <v>1</v>
      </c>
      <c r="C9" s="67" t="s">
        <v>0</v>
      </c>
      <c r="D9" s="70" t="s">
        <v>70</v>
      </c>
      <c r="E9" s="69">
        <v>216.3</v>
      </c>
      <c r="F9" s="93">
        <f t="shared" si="0"/>
        <v>216.3</v>
      </c>
      <c r="G9" s="24" t="s">
        <v>33</v>
      </c>
      <c r="H9" s="13" t="e">
        <f t="shared" si="2"/>
        <v>#VALUE!</v>
      </c>
    </row>
    <row r="10" spans="1:8" ht="15" customHeight="1">
      <c r="A10" s="92" t="s">
        <v>6</v>
      </c>
      <c r="B10" s="67">
        <v>2</v>
      </c>
      <c r="C10" s="67" t="s">
        <v>0</v>
      </c>
      <c r="D10" s="70" t="s">
        <v>71</v>
      </c>
      <c r="E10" s="69">
        <v>157.57</v>
      </c>
      <c r="F10" s="93">
        <f t="shared" si="0"/>
        <v>315.14</v>
      </c>
      <c r="G10" s="24" t="s">
        <v>33</v>
      </c>
      <c r="H10" s="13" t="e">
        <f t="shared" si="2"/>
        <v>#VALUE!</v>
      </c>
    </row>
    <row r="11" spans="1:8" ht="15" customHeight="1">
      <c r="A11" s="92" t="s">
        <v>7</v>
      </c>
      <c r="B11" s="67">
        <v>1</v>
      </c>
      <c r="C11" s="67" t="s">
        <v>58</v>
      </c>
      <c r="D11" s="71" t="s">
        <v>72</v>
      </c>
      <c r="E11" s="69">
        <v>275.76</v>
      </c>
      <c r="F11" s="93">
        <f t="shared" si="0"/>
        <v>275.76</v>
      </c>
      <c r="G11" s="24" t="s">
        <v>33</v>
      </c>
      <c r="H11" s="13" t="e">
        <f t="shared" si="2"/>
        <v>#VALUE!</v>
      </c>
    </row>
    <row r="12" spans="1:8" ht="15" customHeight="1">
      <c r="A12" s="92" t="s">
        <v>8</v>
      </c>
      <c r="B12" s="67">
        <v>1</v>
      </c>
      <c r="C12" s="67" t="s">
        <v>0</v>
      </c>
      <c r="D12" s="70" t="s">
        <v>73</v>
      </c>
      <c r="E12" s="69">
        <v>163.77</v>
      </c>
      <c r="F12" s="93">
        <f t="shared" si="0"/>
        <v>163.77</v>
      </c>
      <c r="G12" s="24" t="s">
        <v>33</v>
      </c>
      <c r="H12" s="13" t="e">
        <f t="shared" si="2"/>
        <v>#VALUE!</v>
      </c>
    </row>
    <row r="13" spans="1:8" ht="15" customHeight="1">
      <c r="A13" s="92" t="s">
        <v>9</v>
      </c>
      <c r="B13" s="67">
        <v>1</v>
      </c>
      <c r="C13" s="67" t="s">
        <v>0</v>
      </c>
      <c r="D13" s="70" t="s">
        <v>74</v>
      </c>
      <c r="E13" s="69">
        <v>339.71</v>
      </c>
      <c r="F13" s="93">
        <f t="shared" si="0"/>
        <v>339.71</v>
      </c>
      <c r="G13" s="24" t="s">
        <v>33</v>
      </c>
      <c r="H13" s="13" t="e">
        <f t="shared" si="2"/>
        <v>#VALUE!</v>
      </c>
    </row>
    <row r="14" spans="1:8" ht="15" customHeight="1">
      <c r="A14" s="92" t="s">
        <v>10</v>
      </c>
      <c r="B14" s="67">
        <v>2</v>
      </c>
      <c r="C14" s="67" t="s">
        <v>0</v>
      </c>
      <c r="D14" s="70" t="s">
        <v>75</v>
      </c>
      <c r="E14" s="69">
        <v>395.05</v>
      </c>
      <c r="F14" s="93">
        <f t="shared" si="0"/>
        <v>790.1</v>
      </c>
      <c r="G14" s="24" t="s">
        <v>33</v>
      </c>
      <c r="H14" s="13" t="e">
        <f t="shared" si="2"/>
        <v>#VALUE!</v>
      </c>
    </row>
    <row r="15" spans="1:8" ht="15" customHeight="1">
      <c r="A15" s="92" t="s">
        <v>11</v>
      </c>
      <c r="B15" s="67">
        <v>2</v>
      </c>
      <c r="C15" s="67" t="s">
        <v>0</v>
      </c>
      <c r="D15" s="70" t="s">
        <v>76</v>
      </c>
      <c r="E15" s="69">
        <v>226.94</v>
      </c>
      <c r="F15" s="93">
        <f t="shared" si="0"/>
        <v>453.88</v>
      </c>
      <c r="G15" s="24" t="s">
        <v>33</v>
      </c>
      <c r="H15" s="13" t="e">
        <f t="shared" si="2"/>
        <v>#VALUE!</v>
      </c>
    </row>
    <row r="16" spans="1:8" ht="15" customHeight="1">
      <c r="A16" s="92" t="s">
        <v>12</v>
      </c>
      <c r="B16" s="67">
        <v>2</v>
      </c>
      <c r="C16" s="67" t="s">
        <v>0</v>
      </c>
      <c r="D16" s="72" t="s">
        <v>77</v>
      </c>
      <c r="E16" s="69">
        <v>95.04</v>
      </c>
      <c r="F16" s="93">
        <f t="shared" si="0"/>
        <v>190.08</v>
      </c>
      <c r="G16" s="24" t="s">
        <v>33</v>
      </c>
      <c r="H16" s="13" t="e">
        <f t="shared" si="2"/>
        <v>#VALUE!</v>
      </c>
    </row>
    <row r="17" spans="1:8" ht="15" customHeight="1">
      <c r="A17" s="92" t="s">
        <v>13</v>
      </c>
      <c r="B17" s="67">
        <v>1</v>
      </c>
      <c r="C17" s="67" t="s">
        <v>0</v>
      </c>
      <c r="D17" s="72" t="s">
        <v>78</v>
      </c>
      <c r="E17" s="69">
        <v>372.65</v>
      </c>
      <c r="F17" s="93">
        <f t="shared" si="0"/>
        <v>372.65</v>
      </c>
      <c r="G17" s="24" t="s">
        <v>33</v>
      </c>
      <c r="H17" s="13" t="e">
        <f t="shared" si="2"/>
        <v>#VALUE!</v>
      </c>
    </row>
    <row r="18" spans="1:8" ht="15" customHeight="1">
      <c r="A18" s="92" t="s">
        <v>14</v>
      </c>
      <c r="B18" s="67">
        <v>1</v>
      </c>
      <c r="C18" s="67" t="s">
        <v>0</v>
      </c>
      <c r="D18" s="71" t="s">
        <v>79</v>
      </c>
      <c r="E18" s="69">
        <v>288.42</v>
      </c>
      <c r="F18" s="93">
        <f t="shared" si="0"/>
        <v>288.42</v>
      </c>
      <c r="G18" s="24" t="s">
        <v>33</v>
      </c>
      <c r="H18" s="13" t="e">
        <f t="shared" si="2"/>
        <v>#VALUE!</v>
      </c>
    </row>
    <row r="19" spans="1:8" ht="15" customHeight="1">
      <c r="A19" s="92" t="s">
        <v>15</v>
      </c>
      <c r="B19" s="67">
        <v>1</v>
      </c>
      <c r="C19" s="67" t="s">
        <v>0</v>
      </c>
      <c r="D19" s="72" t="s">
        <v>80</v>
      </c>
      <c r="E19" s="69">
        <v>297.16</v>
      </c>
      <c r="F19" s="93">
        <f t="shared" si="0"/>
        <v>297.16</v>
      </c>
      <c r="G19" s="24" t="s">
        <v>33</v>
      </c>
      <c r="H19" s="13" t="e">
        <f t="shared" si="2"/>
        <v>#VALUE!</v>
      </c>
    </row>
    <row r="20" spans="1:8" ht="15" customHeight="1">
      <c r="A20" s="92" t="s">
        <v>25</v>
      </c>
      <c r="B20" s="67">
        <v>2</v>
      </c>
      <c r="C20" s="67" t="s">
        <v>0</v>
      </c>
      <c r="D20" s="70" t="s">
        <v>81</v>
      </c>
      <c r="E20" s="69">
        <v>34.04</v>
      </c>
      <c r="F20" s="93">
        <f t="shared" si="0"/>
        <v>68.08</v>
      </c>
      <c r="G20" s="24" t="s">
        <v>33</v>
      </c>
      <c r="H20" s="13" t="e">
        <f t="shared" si="2"/>
        <v>#VALUE!</v>
      </c>
    </row>
    <row r="21" spans="1:8" ht="15" customHeight="1">
      <c r="A21" s="92" t="s">
        <v>26</v>
      </c>
      <c r="B21" s="67">
        <v>2</v>
      </c>
      <c r="C21" s="67" t="s">
        <v>0</v>
      </c>
      <c r="D21" s="70" t="s">
        <v>82</v>
      </c>
      <c r="E21" s="69">
        <v>74.1</v>
      </c>
      <c r="F21" s="93">
        <f t="shared" si="0"/>
        <v>148.2</v>
      </c>
      <c r="G21" s="24" t="s">
        <v>33</v>
      </c>
      <c r="H21" s="13" t="e">
        <f t="shared" si="2"/>
        <v>#VALUE!</v>
      </c>
    </row>
    <row r="22" spans="1:8" ht="15" customHeight="1">
      <c r="A22" s="92" t="s">
        <v>27</v>
      </c>
      <c r="B22" s="67">
        <v>5</v>
      </c>
      <c r="C22" s="67" t="s">
        <v>0</v>
      </c>
      <c r="D22" s="70" t="s">
        <v>83</v>
      </c>
      <c r="E22" s="69">
        <v>16.5</v>
      </c>
      <c r="F22" s="93">
        <f t="shared" si="0"/>
        <v>82.5</v>
      </c>
      <c r="G22" s="24" t="s">
        <v>33</v>
      </c>
      <c r="H22" s="13" t="e">
        <f t="shared" si="1"/>
        <v>#VALUE!</v>
      </c>
    </row>
    <row r="23" spans="1:8" ht="15" customHeight="1">
      <c r="A23" s="92" t="s">
        <v>28</v>
      </c>
      <c r="B23" s="67">
        <v>2</v>
      </c>
      <c r="C23" s="67" t="s">
        <v>0</v>
      </c>
      <c r="D23" s="70" t="s">
        <v>84</v>
      </c>
      <c r="E23" s="69">
        <v>60.77</v>
      </c>
      <c r="F23" s="93">
        <f t="shared" si="0"/>
        <v>121.54</v>
      </c>
      <c r="G23" s="24" t="s">
        <v>33</v>
      </c>
      <c r="H23" s="13" t="e">
        <f t="shared" si="1"/>
        <v>#VALUE!</v>
      </c>
    </row>
    <row r="24" spans="1:8" ht="15" customHeight="1">
      <c r="A24" s="92" t="s">
        <v>31</v>
      </c>
      <c r="B24" s="67">
        <v>1</v>
      </c>
      <c r="C24" s="67" t="s">
        <v>0</v>
      </c>
      <c r="D24" s="90" t="s">
        <v>85</v>
      </c>
      <c r="E24" s="69">
        <v>88.56</v>
      </c>
      <c r="F24" s="93">
        <f t="shared" si="0"/>
        <v>88.56</v>
      </c>
      <c r="G24" s="24" t="s">
        <v>33</v>
      </c>
      <c r="H24" s="13" t="e">
        <f t="shared" si="1"/>
        <v>#VALUE!</v>
      </c>
    </row>
    <row r="25" spans="1:8" ht="15" customHeight="1">
      <c r="A25" s="92" t="s">
        <v>32</v>
      </c>
      <c r="B25" s="67">
        <v>10</v>
      </c>
      <c r="C25" s="67" t="s">
        <v>0</v>
      </c>
      <c r="D25" s="73" t="s">
        <v>86</v>
      </c>
      <c r="E25" s="69">
        <v>6.89</v>
      </c>
      <c r="F25" s="93">
        <f t="shared" si="0"/>
        <v>68.89999999999999</v>
      </c>
      <c r="G25" s="24" t="s">
        <v>33</v>
      </c>
      <c r="H25" s="13" t="e">
        <f t="shared" si="1"/>
        <v>#VALUE!</v>
      </c>
    </row>
    <row r="26" spans="1:8" ht="15" customHeight="1">
      <c r="A26" s="92" t="s">
        <v>40</v>
      </c>
      <c r="B26" s="67">
        <v>1</v>
      </c>
      <c r="C26" s="67" t="s">
        <v>0</v>
      </c>
      <c r="D26" s="70" t="s">
        <v>87</v>
      </c>
      <c r="E26" s="69">
        <v>71.82</v>
      </c>
      <c r="F26" s="93">
        <f t="shared" si="0"/>
        <v>71.82</v>
      </c>
      <c r="G26" s="24" t="s">
        <v>33</v>
      </c>
      <c r="H26" s="13" t="e">
        <f t="shared" si="1"/>
        <v>#VALUE!</v>
      </c>
    </row>
    <row r="27" spans="1:8" ht="15" customHeight="1">
      <c r="A27" s="92" t="s">
        <v>41</v>
      </c>
      <c r="B27" s="74">
        <v>1</v>
      </c>
      <c r="C27" s="67" t="s">
        <v>88</v>
      </c>
      <c r="D27" s="90" t="s">
        <v>89</v>
      </c>
      <c r="E27" s="75">
        <v>75.54</v>
      </c>
      <c r="F27" s="94">
        <f t="shared" si="0"/>
        <v>75.54</v>
      </c>
      <c r="G27" s="24" t="s">
        <v>33</v>
      </c>
      <c r="H27" s="13" t="e">
        <f t="shared" si="1"/>
        <v>#VALUE!</v>
      </c>
    </row>
    <row r="28" spans="1:8" ht="15" customHeight="1">
      <c r="A28" s="92" t="s">
        <v>42</v>
      </c>
      <c r="B28" s="67">
        <v>300</v>
      </c>
      <c r="C28" s="67" t="s">
        <v>0</v>
      </c>
      <c r="D28" s="95" t="s">
        <v>90</v>
      </c>
      <c r="E28" s="75">
        <v>0.62</v>
      </c>
      <c r="F28" s="94">
        <f>B28*E28</f>
        <v>186</v>
      </c>
      <c r="G28" s="24" t="s">
        <v>33</v>
      </c>
      <c r="H28" s="13" t="e">
        <f aca="true" t="shared" si="3" ref="H28:H37">B28*G28</f>
        <v>#VALUE!</v>
      </c>
    </row>
    <row r="29" spans="1:8" ht="15" customHeight="1">
      <c r="A29" s="92" t="s">
        <v>43</v>
      </c>
      <c r="B29" s="74">
        <v>1</v>
      </c>
      <c r="C29" s="67" t="s">
        <v>0</v>
      </c>
      <c r="D29" s="96" t="s">
        <v>91</v>
      </c>
      <c r="E29" s="75">
        <v>355.85</v>
      </c>
      <c r="F29" s="94">
        <f t="shared" si="0"/>
        <v>355.85</v>
      </c>
      <c r="G29" s="24" t="s">
        <v>33</v>
      </c>
      <c r="H29" s="13" t="e">
        <f t="shared" si="3"/>
        <v>#VALUE!</v>
      </c>
    </row>
    <row r="30" spans="1:8" ht="15" customHeight="1">
      <c r="A30" s="92" t="s">
        <v>44</v>
      </c>
      <c r="B30" s="74">
        <v>1</v>
      </c>
      <c r="C30" s="67" t="s">
        <v>0</v>
      </c>
      <c r="D30" s="90" t="s">
        <v>92</v>
      </c>
      <c r="E30" s="75">
        <v>315.9</v>
      </c>
      <c r="F30" s="94">
        <f t="shared" si="0"/>
        <v>315.9</v>
      </c>
      <c r="G30" s="24" t="s">
        <v>33</v>
      </c>
      <c r="H30" s="13" t="e">
        <f t="shared" si="3"/>
        <v>#VALUE!</v>
      </c>
    </row>
    <row r="31" spans="1:8" ht="15" customHeight="1">
      <c r="A31" s="92" t="s">
        <v>45</v>
      </c>
      <c r="B31" s="67">
        <v>2</v>
      </c>
      <c r="C31" s="67" t="s">
        <v>0</v>
      </c>
      <c r="D31" s="76" t="s">
        <v>93</v>
      </c>
      <c r="E31" s="75">
        <v>189.83</v>
      </c>
      <c r="F31" s="94">
        <f t="shared" si="0"/>
        <v>379.66</v>
      </c>
      <c r="G31" s="24" t="s">
        <v>33</v>
      </c>
      <c r="H31" s="13" t="e">
        <f t="shared" si="3"/>
        <v>#VALUE!</v>
      </c>
    </row>
    <row r="32" spans="1:8" ht="15" customHeight="1">
      <c r="A32" s="92" t="s">
        <v>46</v>
      </c>
      <c r="B32" s="67">
        <v>2</v>
      </c>
      <c r="C32" s="67" t="s">
        <v>0</v>
      </c>
      <c r="D32" s="97" t="s">
        <v>94</v>
      </c>
      <c r="E32" s="75">
        <v>107</v>
      </c>
      <c r="F32" s="94">
        <f t="shared" si="0"/>
        <v>214</v>
      </c>
      <c r="G32" s="24" t="s">
        <v>33</v>
      </c>
      <c r="H32" s="13" t="e">
        <f t="shared" si="3"/>
        <v>#VALUE!</v>
      </c>
    </row>
    <row r="33" spans="1:8" ht="15" customHeight="1">
      <c r="A33" s="92" t="s">
        <v>47</v>
      </c>
      <c r="B33" s="67">
        <v>6</v>
      </c>
      <c r="C33" s="67" t="s">
        <v>0</v>
      </c>
      <c r="D33" s="96" t="s">
        <v>95</v>
      </c>
      <c r="E33" s="75">
        <v>12.21</v>
      </c>
      <c r="F33" s="94">
        <f t="shared" si="0"/>
        <v>73.26</v>
      </c>
      <c r="G33" s="24" t="s">
        <v>33</v>
      </c>
      <c r="H33" s="13" t="e">
        <f t="shared" si="3"/>
        <v>#VALUE!</v>
      </c>
    </row>
    <row r="34" spans="1:8" ht="15" customHeight="1">
      <c r="A34" s="92" t="s">
        <v>48</v>
      </c>
      <c r="B34" s="67">
        <v>200</v>
      </c>
      <c r="C34" s="67" t="s">
        <v>0</v>
      </c>
      <c r="D34" s="90" t="s">
        <v>96</v>
      </c>
      <c r="E34" s="75">
        <v>3.37</v>
      </c>
      <c r="F34" s="94">
        <f t="shared" si="0"/>
        <v>674</v>
      </c>
      <c r="G34" s="24" t="s">
        <v>33</v>
      </c>
      <c r="H34" s="13" t="e">
        <f t="shared" si="3"/>
        <v>#VALUE!</v>
      </c>
    </row>
    <row r="35" spans="1:8" ht="15" customHeight="1">
      <c r="A35" s="92" t="s">
        <v>49</v>
      </c>
      <c r="B35" s="67">
        <v>5</v>
      </c>
      <c r="C35" s="67" t="s">
        <v>0</v>
      </c>
      <c r="D35" s="77" t="s">
        <v>97</v>
      </c>
      <c r="E35" s="75">
        <v>157</v>
      </c>
      <c r="F35" s="94">
        <f t="shared" si="0"/>
        <v>785</v>
      </c>
      <c r="G35" s="24" t="s">
        <v>33</v>
      </c>
      <c r="H35" s="13" t="e">
        <f t="shared" si="3"/>
        <v>#VALUE!</v>
      </c>
    </row>
    <row r="36" spans="1:8" ht="15" customHeight="1">
      <c r="A36" s="92" t="s">
        <v>50</v>
      </c>
      <c r="B36" s="67">
        <v>1</v>
      </c>
      <c r="C36" s="67" t="s">
        <v>0</v>
      </c>
      <c r="D36" s="90" t="s">
        <v>98</v>
      </c>
      <c r="E36" s="75">
        <v>1090.08</v>
      </c>
      <c r="F36" s="94">
        <f t="shared" si="0"/>
        <v>1090.08</v>
      </c>
      <c r="G36" s="24" t="s">
        <v>33</v>
      </c>
      <c r="H36" s="13" t="e">
        <f t="shared" si="3"/>
        <v>#VALUE!</v>
      </c>
    </row>
    <row r="37" spans="1:8" ht="15" customHeight="1">
      <c r="A37" s="92" t="s">
        <v>51</v>
      </c>
      <c r="B37" s="67">
        <v>4</v>
      </c>
      <c r="C37" s="67" t="s">
        <v>0</v>
      </c>
      <c r="D37" s="77" t="s">
        <v>99</v>
      </c>
      <c r="E37" s="75">
        <v>191.6</v>
      </c>
      <c r="F37" s="94">
        <f t="shared" si="0"/>
        <v>766.4</v>
      </c>
      <c r="G37" s="24" t="s">
        <v>33</v>
      </c>
      <c r="H37" s="13" t="e">
        <f t="shared" si="3"/>
        <v>#VALUE!</v>
      </c>
    </row>
    <row r="38" spans="1:8" ht="15" customHeight="1">
      <c r="A38" s="92" t="s">
        <v>55</v>
      </c>
      <c r="B38" s="67">
        <v>1</v>
      </c>
      <c r="C38" s="67" t="s">
        <v>0</v>
      </c>
      <c r="D38" s="77" t="s">
        <v>100</v>
      </c>
      <c r="E38" s="75">
        <v>425</v>
      </c>
      <c r="F38" s="94">
        <f t="shared" si="0"/>
        <v>425</v>
      </c>
      <c r="G38" s="24" t="s">
        <v>33</v>
      </c>
      <c r="H38" s="13" t="e">
        <f aca="true" t="shared" si="4" ref="H38">B38*G38</f>
        <v>#VALUE!</v>
      </c>
    </row>
    <row r="39" spans="1:8" ht="15" customHeight="1">
      <c r="A39" s="92" t="s">
        <v>56</v>
      </c>
      <c r="B39" s="74">
        <v>2</v>
      </c>
      <c r="C39" s="67" t="s">
        <v>0</v>
      </c>
      <c r="D39" s="77" t="s">
        <v>101</v>
      </c>
      <c r="E39" s="75">
        <v>213</v>
      </c>
      <c r="F39" s="94">
        <f t="shared" si="0"/>
        <v>426</v>
      </c>
      <c r="G39" s="24" t="s">
        <v>33</v>
      </c>
      <c r="H39" s="13" t="e">
        <f aca="true" t="shared" si="5" ref="H39:H40">B39*G39</f>
        <v>#VALUE!</v>
      </c>
    </row>
    <row r="40" spans="1:8" ht="15" customHeight="1">
      <c r="A40" s="92" t="s">
        <v>57</v>
      </c>
      <c r="B40" s="67">
        <v>2</v>
      </c>
      <c r="C40" s="67" t="s">
        <v>0</v>
      </c>
      <c r="D40" s="97" t="s">
        <v>102</v>
      </c>
      <c r="E40" s="75">
        <v>1011</v>
      </c>
      <c r="F40" s="94">
        <f t="shared" si="0"/>
        <v>2022</v>
      </c>
      <c r="G40" s="24" t="s">
        <v>33</v>
      </c>
      <c r="H40" s="13" t="e">
        <f t="shared" si="5"/>
        <v>#VALUE!</v>
      </c>
    </row>
    <row r="41" spans="1:8" s="3" customFormat="1" ht="15" customHeight="1" thickBot="1">
      <c r="A41" s="54"/>
      <c r="B41" s="58"/>
      <c r="C41" s="55"/>
      <c r="D41" s="53" t="s">
        <v>24</v>
      </c>
      <c r="E41" s="120">
        <f>SUM(F6:F40)</f>
        <v>15396.57</v>
      </c>
      <c r="F41" s="121"/>
      <c r="G41" s="118" t="e">
        <f>SUM(H6:H40)</f>
        <v>#VALUE!</v>
      </c>
      <c r="H41" s="119" t="e">
        <f>SUM(H5:H40)</f>
        <v>#VALUE!</v>
      </c>
    </row>
    <row r="42" spans="1:8" s="3" customFormat="1" ht="15" customHeight="1" thickBot="1">
      <c r="A42" s="37"/>
      <c r="B42" s="59"/>
      <c r="C42" s="38"/>
      <c r="D42" s="39"/>
      <c r="E42" s="40"/>
      <c r="F42" s="40"/>
      <c r="G42" s="41"/>
      <c r="H42" s="41"/>
    </row>
    <row r="43" spans="1:9" s="3" customFormat="1" ht="60" customHeight="1" thickBot="1">
      <c r="A43" s="42" t="s">
        <v>22</v>
      </c>
      <c r="B43" s="57" t="s">
        <v>16</v>
      </c>
      <c r="C43" s="43" t="s">
        <v>1</v>
      </c>
      <c r="D43" s="47" t="s">
        <v>53</v>
      </c>
      <c r="E43" s="44" t="s">
        <v>19</v>
      </c>
      <c r="F43" s="44" t="s">
        <v>20</v>
      </c>
      <c r="G43" s="45" t="s">
        <v>17</v>
      </c>
      <c r="H43" s="46" t="s">
        <v>18</v>
      </c>
      <c r="I43" s="25"/>
    </row>
    <row r="44" spans="1:8" ht="45">
      <c r="A44" s="48" t="s">
        <v>2</v>
      </c>
      <c r="B44" s="98">
        <v>1</v>
      </c>
      <c r="C44" s="99" t="s">
        <v>0</v>
      </c>
      <c r="D44" s="100" t="s">
        <v>60</v>
      </c>
      <c r="E44" s="101"/>
      <c r="F44" s="102">
        <f>B44*E44</f>
        <v>0</v>
      </c>
      <c r="G44" s="33" t="s">
        <v>33</v>
      </c>
      <c r="H44" s="34" t="e">
        <f aca="true" t="shared" si="6" ref="H44:H51">B44*G44</f>
        <v>#VALUE!</v>
      </c>
    </row>
    <row r="45" spans="1:8" ht="15" customHeight="1">
      <c r="A45" s="49" t="s">
        <v>3</v>
      </c>
      <c r="B45" s="103">
        <v>10</v>
      </c>
      <c r="C45" s="104" t="s">
        <v>0</v>
      </c>
      <c r="D45" s="105" t="s">
        <v>61</v>
      </c>
      <c r="E45" s="106">
        <v>19.7</v>
      </c>
      <c r="F45" s="106">
        <f aca="true" t="shared" si="7" ref="F45:F51">B45*E45</f>
        <v>197</v>
      </c>
      <c r="G45" s="24" t="s">
        <v>33</v>
      </c>
      <c r="H45" s="13" t="e">
        <f t="shared" si="6"/>
        <v>#VALUE!</v>
      </c>
    </row>
    <row r="46" spans="1:8" ht="15" customHeight="1">
      <c r="A46" s="49" t="s">
        <v>4</v>
      </c>
      <c r="B46" s="107">
        <v>10</v>
      </c>
      <c r="C46" s="104" t="s">
        <v>0</v>
      </c>
      <c r="D46" s="105" t="s">
        <v>62</v>
      </c>
      <c r="E46" s="106">
        <v>22.92</v>
      </c>
      <c r="F46" s="106">
        <f t="shared" si="7"/>
        <v>229.20000000000002</v>
      </c>
      <c r="G46" s="24" t="s">
        <v>33</v>
      </c>
      <c r="H46" s="13" t="e">
        <f t="shared" si="6"/>
        <v>#VALUE!</v>
      </c>
    </row>
    <row r="47" spans="1:8" ht="30">
      <c r="A47" s="49" t="s">
        <v>5</v>
      </c>
      <c r="B47" s="107">
        <v>5</v>
      </c>
      <c r="C47" s="104" t="s">
        <v>0</v>
      </c>
      <c r="D47" s="105" t="s">
        <v>63</v>
      </c>
      <c r="E47" s="108">
        <v>163.64</v>
      </c>
      <c r="F47" s="106">
        <f t="shared" si="7"/>
        <v>818.1999999999999</v>
      </c>
      <c r="G47" s="24" t="s">
        <v>33</v>
      </c>
      <c r="H47" s="13" t="e">
        <f t="shared" si="6"/>
        <v>#VALUE!</v>
      </c>
    </row>
    <row r="48" spans="1:8" ht="15">
      <c r="A48" s="49" t="s">
        <v>6</v>
      </c>
      <c r="B48" s="107">
        <v>3</v>
      </c>
      <c r="C48" s="104" t="s">
        <v>0</v>
      </c>
      <c r="D48" s="105" t="s">
        <v>64</v>
      </c>
      <c r="E48" s="108">
        <v>283.36</v>
      </c>
      <c r="F48" s="106">
        <f t="shared" si="7"/>
        <v>850.08</v>
      </c>
      <c r="G48" s="24" t="s">
        <v>33</v>
      </c>
      <c r="H48" s="13" t="e">
        <f t="shared" si="6"/>
        <v>#VALUE!</v>
      </c>
    </row>
    <row r="49" spans="1:8" ht="15">
      <c r="A49" s="49" t="s">
        <v>7</v>
      </c>
      <c r="B49" s="107">
        <v>2</v>
      </c>
      <c r="C49" s="104" t="s">
        <v>0</v>
      </c>
      <c r="D49" s="105" t="s">
        <v>65</v>
      </c>
      <c r="E49" s="108"/>
      <c r="F49" s="106">
        <f t="shared" si="7"/>
        <v>0</v>
      </c>
      <c r="G49" s="24" t="s">
        <v>33</v>
      </c>
      <c r="H49" s="13" t="e">
        <f t="shared" si="6"/>
        <v>#VALUE!</v>
      </c>
    </row>
    <row r="50" spans="1:8" ht="75">
      <c r="A50" s="66" t="s">
        <v>8</v>
      </c>
      <c r="B50" s="103">
        <v>12</v>
      </c>
      <c r="C50" s="104" t="s">
        <v>0</v>
      </c>
      <c r="D50" s="105" t="s">
        <v>66</v>
      </c>
      <c r="E50" s="109"/>
      <c r="F50" s="106">
        <f t="shared" si="7"/>
        <v>0</v>
      </c>
      <c r="G50" s="24" t="s">
        <v>33</v>
      </c>
      <c r="H50" s="13" t="e">
        <f t="shared" si="6"/>
        <v>#VALUE!</v>
      </c>
    </row>
    <row r="51" spans="1:8" ht="30">
      <c r="A51" s="122" t="s">
        <v>9</v>
      </c>
      <c r="B51" s="103">
        <v>10</v>
      </c>
      <c r="C51" s="104" t="s">
        <v>0</v>
      </c>
      <c r="D51" s="105" t="s">
        <v>103</v>
      </c>
      <c r="E51" s="123"/>
      <c r="F51" s="124">
        <f t="shared" si="7"/>
        <v>0</v>
      </c>
      <c r="G51" s="24" t="s">
        <v>33</v>
      </c>
      <c r="H51" s="13" t="e">
        <f t="shared" si="6"/>
        <v>#VALUE!</v>
      </c>
    </row>
    <row r="52" spans="1:8" s="3" customFormat="1" ht="15" customHeight="1" thickBot="1">
      <c r="A52" s="51"/>
      <c r="B52" s="60"/>
      <c r="C52" s="52"/>
      <c r="D52" s="50" t="s">
        <v>54</v>
      </c>
      <c r="E52" s="120">
        <f>SUM(F44:F50)</f>
        <v>2094.48</v>
      </c>
      <c r="F52" s="121"/>
      <c r="G52" s="118" t="e">
        <f>SUM(H44:H51)</f>
        <v>#VALUE!</v>
      </c>
      <c r="H52" s="119" t="e">
        <f>SUM(#REF!)</f>
        <v>#REF!</v>
      </c>
    </row>
    <row r="53" spans="1:8" ht="15" customHeight="1" thickBot="1">
      <c r="A53" s="26"/>
      <c r="B53" s="61"/>
      <c r="C53" s="27"/>
      <c r="D53" s="28" t="s">
        <v>21</v>
      </c>
      <c r="E53" s="112">
        <f>E41+E52</f>
        <v>17491.05</v>
      </c>
      <c r="F53" s="113"/>
      <c r="G53" s="112" t="e">
        <f>SUM(G41+G52)</f>
        <v>#VALUE!</v>
      </c>
      <c r="H53" s="113"/>
    </row>
    <row r="54" spans="1:8" ht="15" customHeight="1">
      <c r="A54" s="4"/>
      <c r="B54" s="62"/>
      <c r="C54" s="4"/>
      <c r="D54" s="31"/>
      <c r="E54" s="32"/>
      <c r="F54" s="32"/>
      <c r="G54" s="32"/>
      <c r="H54" s="32"/>
    </row>
    <row r="55" spans="1:6" ht="15" customHeight="1">
      <c r="A55" s="14" t="s">
        <v>37</v>
      </c>
      <c r="B55" s="15"/>
      <c r="C55" s="14"/>
      <c r="D55" s="16"/>
      <c r="E55" s="16"/>
      <c r="F55" s="10"/>
    </row>
    <row r="56" spans="1:6" ht="15" customHeight="1">
      <c r="A56" s="14" t="s">
        <v>38</v>
      </c>
      <c r="B56" s="15"/>
      <c r="C56" s="14"/>
      <c r="D56" s="16"/>
      <c r="E56" s="16"/>
      <c r="F56" s="10"/>
    </row>
    <row r="57" spans="1:8" ht="15" customHeight="1">
      <c r="A57" s="17" t="s">
        <v>23</v>
      </c>
      <c r="B57" s="116" t="s">
        <v>36</v>
      </c>
      <c r="C57" s="116"/>
      <c r="D57" s="116"/>
      <c r="F57" s="10"/>
      <c r="G57" s="30" t="s">
        <v>30</v>
      </c>
      <c r="H57" s="19"/>
    </row>
    <row r="58" spans="1:6" ht="15" customHeight="1">
      <c r="A58" s="18"/>
      <c r="B58" s="21"/>
      <c r="C58" s="19"/>
      <c r="D58" s="20"/>
      <c r="E58" s="19"/>
      <c r="F58" s="10"/>
    </row>
    <row r="59" spans="1:6" ht="15" customHeight="1">
      <c r="A59" s="18"/>
      <c r="B59" s="21"/>
      <c r="C59" s="19"/>
      <c r="D59" s="20"/>
      <c r="E59" s="19"/>
      <c r="F59" s="10"/>
    </row>
    <row r="60" spans="1:6" ht="15">
      <c r="A60" s="18"/>
      <c r="B60" s="21"/>
      <c r="C60" s="19"/>
      <c r="D60" s="20"/>
      <c r="E60" s="19"/>
      <c r="F60" s="10"/>
    </row>
    <row r="61" spans="1:6" ht="15">
      <c r="A61" s="21"/>
      <c r="B61" s="21"/>
      <c r="C61" s="22"/>
      <c r="D61" s="23"/>
      <c r="E61" s="23"/>
      <c r="F61" s="10"/>
    </row>
    <row r="62" spans="1:8" ht="15">
      <c r="A62" s="16"/>
      <c r="B62" s="63"/>
      <c r="C62" s="16"/>
      <c r="D62" s="117" t="s">
        <v>39</v>
      </c>
      <c r="E62" s="117"/>
      <c r="F62" s="117"/>
      <c r="G62" s="117"/>
      <c r="H62" s="29"/>
    </row>
    <row r="63" spans="1:8" ht="15">
      <c r="A63" s="16"/>
      <c r="B63" s="21"/>
      <c r="C63" s="22"/>
      <c r="D63" s="110" t="s">
        <v>35</v>
      </c>
      <c r="E63" s="110"/>
      <c r="F63" s="110"/>
      <c r="G63" s="110"/>
      <c r="H63" s="22"/>
    </row>
    <row r="64" spans="1:8" ht="15">
      <c r="A64" s="4"/>
      <c r="B64" s="62"/>
      <c r="C64" s="4"/>
      <c r="D64" s="110" t="s">
        <v>34</v>
      </c>
      <c r="E64" s="110"/>
      <c r="F64" s="110"/>
      <c r="G64" s="110"/>
      <c r="H64" s="22"/>
    </row>
    <row r="65" spans="1:6" ht="15">
      <c r="A65" s="4"/>
      <c r="B65" s="62"/>
      <c r="C65" s="4"/>
      <c r="D65" s="7"/>
      <c r="E65" s="10"/>
      <c r="F65" s="10"/>
    </row>
    <row r="66" spans="1:6" ht="15">
      <c r="A66" s="4"/>
      <c r="B66" s="62"/>
      <c r="C66" s="4"/>
      <c r="D66" s="7"/>
      <c r="E66" s="10"/>
      <c r="F66" s="10"/>
    </row>
    <row r="67" spans="1:6" ht="15">
      <c r="A67" s="4"/>
      <c r="B67" s="62"/>
      <c r="C67" s="4"/>
      <c r="D67" s="7"/>
      <c r="E67" s="10"/>
      <c r="F67" s="10"/>
    </row>
    <row r="68" spans="1:6" ht="15">
      <c r="A68" s="4"/>
      <c r="B68" s="62"/>
      <c r="C68" s="4"/>
      <c r="D68" s="7"/>
      <c r="E68" s="10"/>
      <c r="F68" s="10"/>
    </row>
    <row r="69" spans="1:6" ht="15">
      <c r="A69" s="4"/>
      <c r="B69" s="62"/>
      <c r="C69" s="4"/>
      <c r="D69" s="7"/>
      <c r="E69" s="10"/>
      <c r="F69" s="10"/>
    </row>
    <row r="70" spans="1:6" ht="15">
      <c r="A70" s="4"/>
      <c r="B70" s="62"/>
      <c r="C70" s="4"/>
      <c r="D70" s="7"/>
      <c r="E70" s="10"/>
      <c r="F70" s="10"/>
    </row>
    <row r="71" spans="1:6" ht="15">
      <c r="A71" s="4"/>
      <c r="B71" s="62"/>
      <c r="C71" s="4"/>
      <c r="D71" s="7"/>
      <c r="E71" s="10"/>
      <c r="F71" s="10"/>
    </row>
    <row r="72" spans="1:6" ht="15">
      <c r="A72" s="4"/>
      <c r="B72" s="64"/>
      <c r="C72" s="6"/>
      <c r="D72" s="8"/>
      <c r="E72" s="12"/>
      <c r="F72" s="10"/>
    </row>
    <row r="73" spans="1:6" ht="15">
      <c r="A73" s="4"/>
      <c r="B73" s="64"/>
      <c r="C73" s="6"/>
      <c r="D73" s="8"/>
      <c r="E73" s="12"/>
      <c r="F73" s="10"/>
    </row>
    <row r="74" spans="1:6" ht="15">
      <c r="A74" s="4"/>
      <c r="B74" s="62"/>
      <c r="C74" s="5"/>
      <c r="D74" s="7"/>
      <c r="E74" s="10"/>
      <c r="F74" s="11"/>
    </row>
  </sheetData>
  <mergeCells count="12">
    <mergeCell ref="D64:G64"/>
    <mergeCell ref="A2:H2"/>
    <mergeCell ref="D63:G63"/>
    <mergeCell ref="E53:F53"/>
    <mergeCell ref="G53:H53"/>
    <mergeCell ref="A3:H3"/>
    <mergeCell ref="B57:D57"/>
    <mergeCell ref="D62:G62"/>
    <mergeCell ref="G41:H41"/>
    <mergeCell ref="E41:F41"/>
    <mergeCell ref="E52:F52"/>
    <mergeCell ref="G52:H52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2020-06-09T09:33:47Z</dcterms:modified>
  <cp:category/>
  <cp:version/>
  <cp:contentType/>
  <cp:contentStatus/>
</cp:coreProperties>
</file>