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 defaultThemeVersion="124226"/>
  <xr:revisionPtr revIDLastSave="7" documentId="13_ncr:1_{47B87DCE-8580-4EED-BCF6-7CAE23B35F5D}" xr6:coauthVersionLast="36" xr6:coauthVersionMax="45" xr10:uidLastSave="{0F949D5A-20EC-471A-8F19-A16592E023CD}"/>
  <bookViews>
    <workbookView xWindow="-14070" yWindow="5655" windowWidth="28800" windowHeight="15465" xr2:uid="{00000000-000D-0000-FFFF-FFFF00000000}"/>
  </bookViews>
  <sheets>
    <sheet name="List1" sheetId="19" r:id="rId1"/>
    <sheet name="List2" sheetId="20" r:id="rId2"/>
  </sheets>
  <calcPr calcId="191029"/>
</workbook>
</file>

<file path=xl/calcChain.xml><?xml version="1.0" encoding="utf-8"?>
<calcChain xmlns="http://schemas.openxmlformats.org/spreadsheetml/2006/main">
  <c r="F17" i="19" l="1"/>
  <c r="F16" i="19"/>
  <c r="F15" i="19"/>
  <c r="F14" i="19"/>
  <c r="F13" i="19"/>
  <c r="F12" i="19"/>
  <c r="F11" i="19"/>
  <c r="F10" i="19"/>
  <c r="F9" i="19"/>
  <c r="F8" i="19"/>
  <c r="F7" i="19"/>
  <c r="F6" i="19"/>
  <c r="E18" i="19" l="1"/>
  <c r="H26" i="19" l="1"/>
  <c r="H25" i="19"/>
  <c r="H24" i="19"/>
  <c r="H23" i="19"/>
  <c r="H22" i="19"/>
  <c r="H21" i="19"/>
  <c r="G26" i="19" s="1"/>
  <c r="E26" i="19" l="1"/>
  <c r="E27" i="19" s="1"/>
  <c r="H17" i="19" l="1"/>
  <c r="H16" i="19"/>
  <c r="H15" i="19"/>
  <c r="H14" i="19"/>
  <c r="H13" i="19"/>
  <c r="H12" i="19"/>
  <c r="H11" i="19"/>
  <c r="H10" i="19"/>
  <c r="H9" i="19"/>
  <c r="H8" i="19"/>
  <c r="H7" i="19" l="1"/>
  <c r="H6" i="19" l="1"/>
  <c r="G18" i="19" s="1"/>
  <c r="G27" i="19" s="1"/>
  <c r="H18" i="19" l="1"/>
</calcChain>
</file>

<file path=xl/sharedStrings.xml><?xml version="1.0" encoding="utf-8"?>
<sst xmlns="http://schemas.openxmlformats.org/spreadsheetml/2006/main" count="97" uniqueCount="54">
  <si>
    <t>ks</t>
  </si>
  <si>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</si>
  <si>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</si>
  <si>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</si>
  <si>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</si>
  <si>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</si>
  <si>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</si>
  <si>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</si>
  <si>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</si>
  <si>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</si>
  <si>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</si>
  <si>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</si>
  <si>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</si>
  <si>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</si>
  <si>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</si>
  <si>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</si>
  <si>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</si>
  <si>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</si>
  <si>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</si>
  <si>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</si>
  <si>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</si>
  <si>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</si>
  <si>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Mezisoučet za sklad Údržby: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</si>
  <si>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</si>
  <si>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</si>
  <si>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</si>
  <si>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</si>
  <si>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</si>
  <si>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</si>
  <si>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</si>
  <si>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</si>
  <si>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</si>
  <si>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</si>
  <si>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</si>
  <si>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</si>
  <si>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bal</t>
  </si>
  <si>
    <t>Vrut 5x60 celý závit</t>
  </si>
  <si>
    <t>Vrut 5x70 celý závit</t>
  </si>
  <si>
    <t>Vrut 4x50 celý závit</t>
  </si>
  <si>
    <t>Sádra bílá stavební, zpracovatelnost 11-13min. 1ks =1kg v balení</t>
  </si>
  <si>
    <t>Zámek HOBES- DOZ-02-03-P+L rozteč 90mm, zádlab 60mm</t>
  </si>
  <si>
    <t>Brano mini s krytem STD ramínko</t>
  </si>
  <si>
    <t>Brano K204-13</t>
  </si>
  <si>
    <t>Talíř lamelový 125x22/40SMT 624  (2542073)</t>
  </si>
  <si>
    <t>Chemická kotva 280ml</t>
  </si>
  <si>
    <t>Závora TOKOZ 220</t>
  </si>
  <si>
    <t>Vložka fab bezpečnostní 200RSD/35+50 prodloužená</t>
  </si>
  <si>
    <t>Zinkový sprej 400ml</t>
  </si>
  <si>
    <t>Vrták SDS 6 20749 čtyřbřité</t>
  </si>
  <si>
    <t>Hmoždinky Fischer UX 8x50 bal/100ks</t>
  </si>
  <si>
    <t>Matky M16 Din pozink bal/50ks</t>
  </si>
  <si>
    <t>Alkalická tužková baterie GP super AA+</t>
  </si>
  <si>
    <r>
      <t xml:space="preserve">Klika okenní plast stříbrná </t>
    </r>
    <r>
      <rPr>
        <sz val="11"/>
        <color rgb="FFFF0000"/>
        <rFont val="Arial"/>
        <family val="2"/>
        <charset val="238"/>
      </rPr>
      <t>viz List2</t>
    </r>
  </si>
  <si>
    <t>Dodávka zámečnického materiálu 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</si>
</sst>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rgb="FF424242"/>
      <name val="Arial"/>
      <family val="2"/>
      <charset val="238"/>
    </font>
    <font>
      <sz val="11"/>
      <color rgb="FF464646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6" fillId="0" borderId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/>
    <xf numFmtId="0" fontId="6" fillId="0" borderId="0" xfId="0" applyFont="1" applyBorder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0" xfId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164" fontId="14" fillId="0" borderId="0" xfId="0" applyNumberFormat="1" applyFont="1" applyBorder="1" applyAlignment="1" applyProtection="1">
      <alignment horizontal="right" vertical="center"/>
    </xf>
    <xf numFmtId="164" fontId="6" fillId="2" borderId="9" xfId="0" applyNumberFormat="1" applyFont="1" applyFill="1" applyBorder="1" applyAlignment="1" applyProtection="1">
      <alignment horizontal="right" vertical="center"/>
      <protection locked="0"/>
    </xf>
    <xf numFmtId="164" fontId="4" fillId="0" borderId="10" xfId="0" applyNumberFormat="1" applyFont="1" applyBorder="1" applyAlignment="1">
      <alignment horizontal="right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right" vertical="center" wrapText="1"/>
    </xf>
    <xf numFmtId="164" fontId="10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 applyProtection="1">
      <alignment horizontal="right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 applyProtection="1">
      <alignment horizontal="center" vertical="center" wrapText="1"/>
    </xf>
    <xf numFmtId="164" fontId="11" fillId="3" borderId="12" xfId="0" applyNumberFormat="1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 applyProtection="1">
      <alignment horizontal="righ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0" borderId="20" xfId="0" applyFont="1" applyFill="1" applyBorder="1" applyAlignment="1" applyProtection="1">
      <alignment horizontal="righ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 wrapText="1"/>
    </xf>
    <xf numFmtId="0" fontId="7" fillId="3" borderId="8" xfId="0" applyFont="1" applyFill="1" applyBorder="1" applyAlignment="1" applyProtection="1">
      <alignment horizontal="right" vertical="center" wrapText="1"/>
    </xf>
    <xf numFmtId="0" fontId="8" fillId="0" borderId="1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164" fontId="14" fillId="0" borderId="3" xfId="0" applyNumberFormat="1" applyFont="1" applyBorder="1" applyAlignment="1" applyProtection="1">
      <alignment horizontal="right" vertical="center"/>
    </xf>
    <xf numFmtId="164" fontId="14" fillId="0" borderId="6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/>
    </xf>
    <xf numFmtId="0" fontId="17" fillId="0" borderId="0" xfId="0" applyFont="1" applyBorder="1" applyAlignment="1" applyProtection="1">
      <alignment horizontal="center" vertical="center"/>
    </xf>
    <xf numFmtId="164" fontId="12" fillId="0" borderId="17" xfId="0" applyNumberFormat="1" applyFont="1" applyBorder="1" applyAlignment="1" applyProtection="1">
      <alignment horizontal="right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7" fillId="0" borderId="19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horizontal="right" vertical="center"/>
    </xf>
    <xf numFmtId="0" fontId="20" fillId="0" borderId="1" xfId="0" applyFont="1" applyBorder="1"/>
    <xf numFmtId="0" fontId="21" fillId="0" borderId="1" xfId="0" applyFont="1" applyBorder="1"/>
    <xf numFmtId="164" fontId="6" fillId="2" borderId="22" xfId="0" applyNumberFormat="1" applyFont="1" applyFill="1" applyBorder="1" applyAlignment="1" applyProtection="1">
      <alignment horizontal="right" vertical="center"/>
      <protection locked="0"/>
    </xf>
    <xf numFmtId="164" fontId="4" fillId="0" borderId="23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23" fillId="0" borderId="9" xfId="0" applyFont="1" applyBorder="1" applyAlignment="1" applyProtection="1">
      <alignment horizontal="center"/>
    </xf>
    <xf numFmtId="0" fontId="23" fillId="0" borderId="9" xfId="0" applyFont="1" applyBorder="1" applyAlignment="1" applyProtection="1">
      <alignment horizontal="left" wrapText="1"/>
    </xf>
    <xf numFmtId="0" fontId="22" fillId="0" borderId="4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left" wrapText="1"/>
    </xf>
    <xf numFmtId="0" fontId="22" fillId="0" borderId="7" xfId="0" applyFont="1" applyBorder="1" applyAlignment="1">
      <alignment horizontal="center"/>
    </xf>
    <xf numFmtId="0" fontId="22" fillId="0" borderId="9" xfId="0" applyFont="1" applyFill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22" fillId="0" borderId="9" xfId="0" applyFont="1" applyBorder="1" applyAlignment="1">
      <alignment wrapText="1"/>
    </xf>
    <xf numFmtId="0" fontId="22" fillId="0" borderId="4" xfId="0" applyFont="1" applyBorder="1" applyAlignment="1">
      <alignment horizontal="center"/>
    </xf>
    <xf numFmtId="0" fontId="22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1" fontId="23" fillId="0" borderId="1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" fontId="23" fillId="0" borderId="22" xfId="0" applyNumberFormat="1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2" fillId="0" borderId="22" xfId="0" applyFont="1" applyBorder="1" applyAlignment="1">
      <alignment wrapText="1"/>
    </xf>
    <xf numFmtId="4" fontId="23" fillId="4" borderId="9" xfId="0" applyNumberFormat="1" applyFont="1" applyFill="1" applyBorder="1" applyAlignment="1" applyProtection="1">
      <alignment horizontal="right"/>
      <protection locked="0"/>
    </xf>
    <xf numFmtId="4" fontId="23" fillId="0" borderId="9" xfId="0" applyNumberFormat="1" applyFont="1" applyBorder="1" applyAlignment="1" applyProtection="1">
      <alignment horizontal="right"/>
    </xf>
    <xf numFmtId="4" fontId="23" fillId="4" borderId="1" xfId="0" applyNumberFormat="1" applyFont="1" applyFill="1" applyBorder="1" applyAlignment="1" applyProtection="1">
      <alignment horizontal="right"/>
      <protection locked="0"/>
    </xf>
    <xf numFmtId="4" fontId="23" fillId="0" borderId="1" xfId="0" applyNumberFormat="1" applyFont="1" applyBorder="1" applyAlignment="1" applyProtection="1">
      <alignment horizontal="right"/>
    </xf>
    <xf numFmtId="4" fontId="22" fillId="0" borderId="9" xfId="0" applyNumberFormat="1" applyFont="1" applyFill="1" applyBorder="1" applyAlignment="1">
      <alignment horizontal="right"/>
    </xf>
    <xf numFmtId="4" fontId="23" fillId="0" borderId="9" xfId="0" applyNumberFormat="1" applyFont="1" applyBorder="1" applyAlignment="1">
      <alignment horizontal="right"/>
    </xf>
    <xf numFmtId="4" fontId="23" fillId="0" borderId="1" xfId="0" applyNumberFormat="1" applyFont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4" fontId="22" fillId="0" borderId="22" xfId="0" applyNumberFormat="1" applyFont="1" applyBorder="1" applyAlignment="1">
      <alignment horizontal="right"/>
    </xf>
    <xf numFmtId="4" fontId="23" fillId="0" borderId="22" xfId="0" applyNumberFormat="1" applyFont="1" applyBorder="1" applyAlignment="1">
      <alignment horizontal="right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5</xdr:col>
      <xdr:colOff>305183</xdr:colOff>
      <xdr:row>15</xdr:row>
      <xdr:rowOff>181374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8B1D208-EA9C-4EFB-B71C-13B68135B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975"/>
          <a:ext cx="2743583" cy="2857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48"/>
  <sheetViews>
    <sheetView tabSelected="1" zoomScale="80" zoomScaleNormal="80" workbookViewId="0"/>
  </sheetViews>
  <sheetFormatPr defaultColWidth="9.140625" defaultRowHeight="15" x14ac:dyDescent="0.25"/>
  <cols>
    <col min="1" max="1" width="4.28515625" style="2" customWidth="1"/>
    <col min="2" max="2" width="6.28515625" style="64" bestFit="1" customWidth="1"/>
    <col min="3" max="3" width="4.42578125" style="1" customWidth="1"/>
    <col min="4" max="4" width="73.42578125" style="1" customWidth="1"/>
    <col min="5" max="5" width="19.28515625" style="9" hidden="1" customWidth="1"/>
    <col min="6" max="6" width="32" style="9" hidden="1" customWidth="1"/>
    <col min="7" max="7" width="20.5703125" style="9" customWidth="1"/>
    <col min="8" max="8" width="20.7109375" style="9" customWidth="1"/>
    <col min="9" max="16384" width="9.140625" style="1"/>
  </cols>
  <sheetData>
    <row r="2" spans="1:8" ht="15.95" customHeight="1" x14ac:dyDescent="0.25">
      <c r="A2" s="66" t="s">
        <v>23</v>
      </c>
      <c r="B2" s="66"/>
      <c r="C2" s="66"/>
      <c r="D2" s="66"/>
      <c r="E2" s="66"/>
      <c r="F2" s="66"/>
      <c r="G2" s="66"/>
      <c r="H2" s="66"/>
    </row>
    <row r="3" spans="1:8" s="3" customFormat="1" ht="15.95" customHeight="1" x14ac:dyDescent="0.25">
      <c r="A3" s="69" t="s">
        <v>53</v>
      </c>
      <c r="B3" s="70"/>
      <c r="C3" s="70"/>
      <c r="D3" s="70"/>
      <c r="E3" s="70"/>
      <c r="F3" s="70"/>
      <c r="G3" s="70"/>
      <c r="H3" s="70"/>
    </row>
    <row r="4" spans="1:8" s="3" customFormat="1" ht="15.95" customHeight="1" thickBot="1" x14ac:dyDescent="0.3">
      <c r="A4" s="35"/>
      <c r="B4" s="55"/>
      <c r="C4" s="36"/>
      <c r="D4" s="36"/>
      <c r="E4" s="36"/>
      <c r="F4" s="36"/>
      <c r="G4" s="36"/>
      <c r="H4" s="36"/>
    </row>
    <row r="5" spans="1:8" s="3" customFormat="1" ht="47.1" customHeight="1" thickBot="1" x14ac:dyDescent="0.3">
      <c r="A5" s="42" t="s">
        <v>20</v>
      </c>
      <c r="B5" s="56" t="s">
        <v>14</v>
      </c>
      <c r="C5" s="43" t="s">
        <v>1</v>
      </c>
      <c r="D5" s="44" t="s">
        <v>32</v>
      </c>
      <c r="E5" s="45" t="s">
        <v>17</v>
      </c>
      <c r="F5" s="45" t="s">
        <v>18</v>
      </c>
      <c r="G5" s="46" t="s">
        <v>15</v>
      </c>
      <c r="H5" s="47" t="s">
        <v>16</v>
      </c>
    </row>
    <row r="6" spans="1:8" ht="15" customHeight="1" x14ac:dyDescent="0.2">
      <c r="A6" s="81" t="s">
        <v>2</v>
      </c>
      <c r="B6" s="82">
        <v>6</v>
      </c>
      <c r="C6" s="82" t="s">
        <v>0</v>
      </c>
      <c r="D6" s="83" t="s">
        <v>41</v>
      </c>
      <c r="E6" s="100">
        <v>845.21</v>
      </c>
      <c r="F6" s="101">
        <f t="shared" ref="F6:F17" si="0">B6*E6</f>
        <v>5071.26</v>
      </c>
      <c r="G6" s="33" t="s">
        <v>25</v>
      </c>
      <c r="H6" s="34" t="e">
        <f t="shared" ref="H6:H7" si="1">B6*G6</f>
        <v>#VALUE!</v>
      </c>
    </row>
    <row r="7" spans="1:8" ht="15" customHeight="1" x14ac:dyDescent="0.2">
      <c r="A7" s="84" t="s">
        <v>3</v>
      </c>
      <c r="B7" s="85">
        <v>4</v>
      </c>
      <c r="C7" s="85" t="s">
        <v>0</v>
      </c>
      <c r="D7" s="86" t="s">
        <v>42</v>
      </c>
      <c r="E7" s="102">
        <v>884</v>
      </c>
      <c r="F7" s="103">
        <f t="shared" si="0"/>
        <v>3536</v>
      </c>
      <c r="G7" s="24" t="s">
        <v>25</v>
      </c>
      <c r="H7" s="13" t="e">
        <f t="shared" si="1"/>
        <v>#VALUE!</v>
      </c>
    </row>
    <row r="8" spans="1:8" ht="15" customHeight="1" x14ac:dyDescent="0.2">
      <c r="A8" s="84" t="s">
        <v>4</v>
      </c>
      <c r="B8" s="85">
        <v>10</v>
      </c>
      <c r="C8" s="85" t="s">
        <v>0</v>
      </c>
      <c r="D8" s="86" t="s">
        <v>43</v>
      </c>
      <c r="E8" s="102">
        <v>70.39</v>
      </c>
      <c r="F8" s="103">
        <f t="shared" si="0"/>
        <v>703.9</v>
      </c>
      <c r="G8" s="24" t="s">
        <v>25</v>
      </c>
      <c r="H8" s="13" t="e">
        <f t="shared" ref="H8:H17" si="2">B8*G8</f>
        <v>#VALUE!</v>
      </c>
    </row>
    <row r="9" spans="1:8" ht="15" customHeight="1" x14ac:dyDescent="0.2">
      <c r="A9" s="84" t="s">
        <v>5</v>
      </c>
      <c r="B9" s="85">
        <v>10</v>
      </c>
      <c r="C9" s="85" t="s">
        <v>0</v>
      </c>
      <c r="D9" s="86" t="s">
        <v>44</v>
      </c>
      <c r="E9" s="102">
        <v>219.45</v>
      </c>
      <c r="F9" s="103">
        <f t="shared" si="0"/>
        <v>2194.5</v>
      </c>
      <c r="G9" s="24" t="s">
        <v>25</v>
      </c>
      <c r="H9" s="13" t="e">
        <f t="shared" si="2"/>
        <v>#VALUE!</v>
      </c>
    </row>
    <row r="10" spans="1:8" ht="15" customHeight="1" x14ac:dyDescent="0.2">
      <c r="A10" s="84" t="s">
        <v>6</v>
      </c>
      <c r="B10" s="85">
        <v>2</v>
      </c>
      <c r="C10" s="85" t="s">
        <v>0</v>
      </c>
      <c r="D10" s="86" t="s">
        <v>45</v>
      </c>
      <c r="E10" s="102">
        <v>511</v>
      </c>
      <c r="F10" s="103">
        <f t="shared" si="0"/>
        <v>1022</v>
      </c>
      <c r="G10" s="24" t="s">
        <v>25</v>
      </c>
      <c r="H10" s="13" t="e">
        <f t="shared" si="2"/>
        <v>#VALUE!</v>
      </c>
    </row>
    <row r="11" spans="1:8" ht="15" customHeight="1" x14ac:dyDescent="0.2">
      <c r="A11" s="84" t="s">
        <v>7</v>
      </c>
      <c r="B11" s="85">
        <v>2</v>
      </c>
      <c r="C11" s="85" t="s">
        <v>0</v>
      </c>
      <c r="D11" s="77" t="s">
        <v>46</v>
      </c>
      <c r="E11" s="102">
        <v>519</v>
      </c>
      <c r="F11" s="103">
        <f t="shared" si="0"/>
        <v>1038</v>
      </c>
      <c r="G11" s="24" t="s">
        <v>25</v>
      </c>
      <c r="H11" s="13" t="e">
        <f t="shared" si="2"/>
        <v>#VALUE!</v>
      </c>
    </row>
    <row r="12" spans="1:8" ht="15" customHeight="1" x14ac:dyDescent="0.2">
      <c r="A12" s="84" t="s">
        <v>8</v>
      </c>
      <c r="B12" s="85">
        <v>3</v>
      </c>
      <c r="C12" s="85" t="s">
        <v>0</v>
      </c>
      <c r="D12" s="77" t="s">
        <v>47</v>
      </c>
      <c r="E12" s="102">
        <v>76.86</v>
      </c>
      <c r="F12" s="103">
        <f t="shared" si="0"/>
        <v>230.57999999999998</v>
      </c>
      <c r="G12" s="24" t="s">
        <v>25</v>
      </c>
      <c r="H12" s="13" t="e">
        <f t="shared" si="2"/>
        <v>#VALUE!</v>
      </c>
    </row>
    <row r="13" spans="1:8" ht="15" customHeight="1" x14ac:dyDescent="0.2">
      <c r="A13" s="84" t="s">
        <v>9</v>
      </c>
      <c r="B13" s="85">
        <v>3</v>
      </c>
      <c r="C13" s="85" t="s">
        <v>0</v>
      </c>
      <c r="D13" s="77" t="s">
        <v>48</v>
      </c>
      <c r="E13" s="102">
        <v>22.61</v>
      </c>
      <c r="F13" s="103">
        <f t="shared" si="0"/>
        <v>67.83</v>
      </c>
      <c r="G13" s="24" t="s">
        <v>25</v>
      </c>
      <c r="H13" s="13" t="e">
        <f t="shared" si="2"/>
        <v>#VALUE!</v>
      </c>
    </row>
    <row r="14" spans="1:8" ht="15" customHeight="1" x14ac:dyDescent="0.2">
      <c r="A14" s="84" t="s">
        <v>10</v>
      </c>
      <c r="B14" s="85">
        <v>1</v>
      </c>
      <c r="C14" s="85" t="s">
        <v>0</v>
      </c>
      <c r="D14" s="77" t="s">
        <v>49</v>
      </c>
      <c r="E14" s="102">
        <v>227</v>
      </c>
      <c r="F14" s="103">
        <f t="shared" si="0"/>
        <v>227</v>
      </c>
      <c r="G14" s="24" t="s">
        <v>25</v>
      </c>
      <c r="H14" s="13" t="e">
        <f t="shared" si="2"/>
        <v>#VALUE!</v>
      </c>
    </row>
    <row r="15" spans="1:8" ht="15" customHeight="1" x14ac:dyDescent="0.2">
      <c r="A15" s="84" t="s">
        <v>11</v>
      </c>
      <c r="B15" s="85">
        <v>1</v>
      </c>
      <c r="C15" s="85" t="s">
        <v>35</v>
      </c>
      <c r="D15" s="77" t="s">
        <v>50</v>
      </c>
      <c r="E15" s="102">
        <v>184.04</v>
      </c>
      <c r="F15" s="103">
        <f t="shared" si="0"/>
        <v>184.04</v>
      </c>
      <c r="G15" s="24" t="s">
        <v>25</v>
      </c>
      <c r="H15" s="13" t="e">
        <f t="shared" si="2"/>
        <v>#VALUE!</v>
      </c>
    </row>
    <row r="16" spans="1:8" ht="15" customHeight="1" x14ac:dyDescent="0.2">
      <c r="A16" s="84" t="s">
        <v>12</v>
      </c>
      <c r="B16" s="85">
        <v>12</v>
      </c>
      <c r="C16" s="85" t="s">
        <v>0</v>
      </c>
      <c r="D16" s="78" t="s">
        <v>51</v>
      </c>
      <c r="E16" s="102">
        <v>7.7</v>
      </c>
      <c r="F16" s="103">
        <f t="shared" si="0"/>
        <v>92.4</v>
      </c>
      <c r="G16" s="24" t="s">
        <v>25</v>
      </c>
      <c r="H16" s="13" t="e">
        <f t="shared" si="2"/>
        <v>#VALUE!</v>
      </c>
    </row>
    <row r="17" spans="1:9" ht="15" customHeight="1" x14ac:dyDescent="0.2">
      <c r="A17" s="84" t="s">
        <v>13</v>
      </c>
      <c r="B17" s="85">
        <v>5</v>
      </c>
      <c r="C17" s="85" t="s">
        <v>0</v>
      </c>
      <c r="D17" s="77" t="s">
        <v>52</v>
      </c>
      <c r="E17" s="102">
        <v>395</v>
      </c>
      <c r="F17" s="103">
        <f t="shared" si="0"/>
        <v>1975</v>
      </c>
      <c r="G17" s="24" t="s">
        <v>25</v>
      </c>
      <c r="H17" s="13" t="e">
        <f t="shared" si="2"/>
        <v>#VALUE!</v>
      </c>
    </row>
    <row r="18" spans="1:9" s="3" customFormat="1" ht="15" customHeight="1" thickBot="1" x14ac:dyDescent="0.3">
      <c r="A18" s="53"/>
      <c r="B18" s="57"/>
      <c r="C18" s="54"/>
      <c r="D18" s="52" t="s">
        <v>22</v>
      </c>
      <c r="E18" s="75">
        <f>SUM(F6:F17)</f>
        <v>16342.51</v>
      </c>
      <c r="F18" s="76"/>
      <c r="G18" s="73" t="e">
        <f>SUM(H6:H17)</f>
        <v>#VALUE!</v>
      </c>
      <c r="H18" s="74" t="e">
        <f>SUM(H5:H17)</f>
        <v>#VALUE!</v>
      </c>
    </row>
    <row r="19" spans="1:9" s="3" customFormat="1" ht="15" customHeight="1" thickBot="1" x14ac:dyDescent="0.3">
      <c r="A19" s="37"/>
      <c r="B19" s="58"/>
      <c r="C19" s="38"/>
      <c r="D19" s="39"/>
      <c r="E19" s="40"/>
      <c r="F19" s="40"/>
      <c r="G19" s="41"/>
      <c r="H19" s="41"/>
    </row>
    <row r="20" spans="1:9" s="3" customFormat="1" ht="60" customHeight="1" thickBot="1" x14ac:dyDescent="0.3">
      <c r="A20" s="42" t="s">
        <v>20</v>
      </c>
      <c r="B20" s="56" t="s">
        <v>14</v>
      </c>
      <c r="C20" s="43" t="s">
        <v>1</v>
      </c>
      <c r="D20" s="48" t="s">
        <v>33</v>
      </c>
      <c r="E20" s="45" t="s">
        <v>17</v>
      </c>
      <c r="F20" s="45" t="s">
        <v>18</v>
      </c>
      <c r="G20" s="46" t="s">
        <v>15</v>
      </c>
      <c r="H20" s="47" t="s">
        <v>16</v>
      </c>
      <c r="I20" s="25"/>
    </row>
    <row r="21" spans="1:9" ht="15" customHeight="1" x14ac:dyDescent="0.2">
      <c r="A21" s="87" t="s">
        <v>2</v>
      </c>
      <c r="B21" s="88">
        <v>500</v>
      </c>
      <c r="C21" s="89" t="s">
        <v>0</v>
      </c>
      <c r="D21" s="90" t="s">
        <v>36</v>
      </c>
      <c r="E21" s="104"/>
      <c r="F21" s="105"/>
      <c r="G21" s="33" t="s">
        <v>25</v>
      </c>
      <c r="H21" s="34" t="e">
        <f t="shared" ref="H21:H25" si="3">B21*G21</f>
        <v>#VALUE!</v>
      </c>
    </row>
    <row r="22" spans="1:9" ht="15" customHeight="1" x14ac:dyDescent="0.2">
      <c r="A22" s="91" t="s">
        <v>3</v>
      </c>
      <c r="B22" s="92">
        <v>1000</v>
      </c>
      <c r="C22" s="93" t="s">
        <v>0</v>
      </c>
      <c r="D22" s="94" t="s">
        <v>37</v>
      </c>
      <c r="E22" s="106"/>
      <c r="F22" s="106"/>
      <c r="G22" s="24" t="s">
        <v>25</v>
      </c>
      <c r="H22" s="13" t="e">
        <f t="shared" si="3"/>
        <v>#VALUE!</v>
      </c>
    </row>
    <row r="23" spans="1:9" ht="15" customHeight="1" x14ac:dyDescent="0.2">
      <c r="A23" s="91" t="s">
        <v>4</v>
      </c>
      <c r="B23" s="95">
        <v>500</v>
      </c>
      <c r="C23" s="93" t="s">
        <v>0</v>
      </c>
      <c r="D23" s="94" t="s">
        <v>38</v>
      </c>
      <c r="E23" s="106"/>
      <c r="F23" s="106"/>
      <c r="G23" s="24" t="s">
        <v>25</v>
      </c>
      <c r="H23" s="13" t="e">
        <f t="shared" si="3"/>
        <v>#VALUE!</v>
      </c>
    </row>
    <row r="24" spans="1:9" ht="15" customHeight="1" x14ac:dyDescent="0.2">
      <c r="A24" s="91" t="s">
        <v>5</v>
      </c>
      <c r="B24" s="95">
        <v>10</v>
      </c>
      <c r="C24" s="93" t="s">
        <v>0</v>
      </c>
      <c r="D24" s="94" t="s">
        <v>39</v>
      </c>
      <c r="E24" s="107"/>
      <c r="F24" s="106"/>
      <c r="G24" s="24" t="s">
        <v>25</v>
      </c>
      <c r="H24" s="13" t="e">
        <f t="shared" si="3"/>
        <v>#VALUE!</v>
      </c>
    </row>
    <row r="25" spans="1:9" ht="15" customHeight="1" thickBot="1" x14ac:dyDescent="0.25">
      <c r="A25" s="96" t="s">
        <v>6</v>
      </c>
      <c r="B25" s="97">
        <v>10</v>
      </c>
      <c r="C25" s="98" t="s">
        <v>0</v>
      </c>
      <c r="D25" s="99" t="s">
        <v>40</v>
      </c>
      <c r="E25" s="108"/>
      <c r="F25" s="109"/>
      <c r="G25" s="79" t="s">
        <v>25</v>
      </c>
      <c r="H25" s="80" t="e">
        <f t="shared" si="3"/>
        <v>#VALUE!</v>
      </c>
    </row>
    <row r="26" spans="1:9" s="3" customFormat="1" ht="15" customHeight="1" thickBot="1" x14ac:dyDescent="0.3">
      <c r="A26" s="50"/>
      <c r="B26" s="59"/>
      <c r="C26" s="51"/>
      <c r="D26" s="49" t="s">
        <v>34</v>
      </c>
      <c r="E26" s="75">
        <f>SUM(F21:F25)</f>
        <v>0</v>
      </c>
      <c r="F26" s="76"/>
      <c r="G26" s="73" t="e">
        <f>SUM(H21:H25)</f>
        <v>#VALUE!</v>
      </c>
      <c r="H26" s="74" t="e">
        <f>SUM(#REF!)</f>
        <v>#REF!</v>
      </c>
    </row>
    <row r="27" spans="1:9" ht="15" customHeight="1" thickBot="1" x14ac:dyDescent="0.3">
      <c r="A27" s="26"/>
      <c r="B27" s="60"/>
      <c r="C27" s="27"/>
      <c r="D27" s="28" t="s">
        <v>19</v>
      </c>
      <c r="E27" s="67">
        <f>E18+E26</f>
        <v>16342.51</v>
      </c>
      <c r="F27" s="68"/>
      <c r="G27" s="67" t="e">
        <f>SUM(G18+G26)</f>
        <v>#VALUE!</v>
      </c>
      <c r="H27" s="68"/>
    </row>
    <row r="28" spans="1:9" ht="15" customHeight="1" x14ac:dyDescent="0.25">
      <c r="A28" s="4"/>
      <c r="B28" s="61"/>
      <c r="C28" s="4"/>
      <c r="D28" s="31"/>
      <c r="E28" s="32"/>
      <c r="F28" s="32"/>
      <c r="G28" s="32"/>
      <c r="H28" s="32"/>
    </row>
    <row r="29" spans="1:9" ht="15" customHeight="1" x14ac:dyDescent="0.25">
      <c r="A29" s="14" t="s">
        <v>29</v>
      </c>
      <c r="B29" s="15"/>
      <c r="C29" s="14"/>
      <c r="D29" s="16"/>
      <c r="E29" s="16"/>
      <c r="F29" s="10"/>
    </row>
    <row r="30" spans="1:9" ht="15" customHeight="1" x14ac:dyDescent="0.25">
      <c r="A30" s="14" t="s">
        <v>30</v>
      </c>
      <c r="B30" s="15"/>
      <c r="C30" s="14"/>
      <c r="D30" s="16"/>
      <c r="E30" s="16"/>
      <c r="F30" s="10"/>
    </row>
    <row r="31" spans="1:9" ht="15" customHeight="1" x14ac:dyDescent="0.25">
      <c r="A31" s="17" t="s">
        <v>21</v>
      </c>
      <c r="B31" s="71" t="s">
        <v>28</v>
      </c>
      <c r="C31" s="71"/>
      <c r="D31" s="71"/>
      <c r="F31" s="10"/>
      <c r="G31" s="30" t="s">
        <v>24</v>
      </c>
      <c r="H31" s="19"/>
    </row>
    <row r="32" spans="1:9" ht="15" customHeight="1" x14ac:dyDescent="0.25">
      <c r="A32" s="18"/>
      <c r="B32" s="21"/>
      <c r="C32" s="19"/>
      <c r="D32" s="20"/>
      <c r="E32" s="19"/>
      <c r="F32" s="10"/>
    </row>
    <row r="33" spans="1:8" ht="15" customHeight="1" x14ac:dyDescent="0.25">
      <c r="A33" s="18"/>
      <c r="B33" s="21"/>
      <c r="C33" s="19"/>
      <c r="D33" s="20"/>
      <c r="E33" s="19"/>
      <c r="F33" s="10"/>
    </row>
    <row r="34" spans="1:8" x14ac:dyDescent="0.25">
      <c r="A34" s="18"/>
      <c r="B34" s="21"/>
      <c r="C34" s="19"/>
      <c r="D34" s="20"/>
      <c r="E34" s="19"/>
      <c r="F34" s="10"/>
    </row>
    <row r="35" spans="1:8" x14ac:dyDescent="0.25">
      <c r="A35" s="21"/>
      <c r="B35" s="21"/>
      <c r="C35" s="22"/>
      <c r="D35" s="23"/>
      <c r="E35" s="23"/>
      <c r="F35" s="10"/>
    </row>
    <row r="36" spans="1:8" x14ac:dyDescent="0.25">
      <c r="A36" s="16"/>
      <c r="B36" s="62"/>
      <c r="C36" s="16"/>
      <c r="D36" s="72" t="s">
        <v>31</v>
      </c>
      <c r="E36" s="72"/>
      <c r="F36" s="72"/>
      <c r="G36" s="72"/>
      <c r="H36" s="29"/>
    </row>
    <row r="37" spans="1:8" x14ac:dyDescent="0.25">
      <c r="A37" s="16"/>
      <c r="B37" s="21"/>
      <c r="C37" s="22"/>
      <c r="D37" s="65" t="s">
        <v>27</v>
      </c>
      <c r="E37" s="65"/>
      <c r="F37" s="65"/>
      <c r="G37" s="65"/>
      <c r="H37" s="22"/>
    </row>
    <row r="38" spans="1:8" x14ac:dyDescent="0.25">
      <c r="A38" s="4"/>
      <c r="B38" s="61"/>
      <c r="C38" s="4"/>
      <c r="D38" s="65" t="s">
        <v>26</v>
      </c>
      <c r="E38" s="65"/>
      <c r="F38" s="65"/>
      <c r="G38" s="65"/>
      <c r="H38" s="22"/>
    </row>
    <row r="39" spans="1:8" x14ac:dyDescent="0.25">
      <c r="A39" s="4"/>
      <c r="B39" s="61"/>
      <c r="C39" s="4"/>
      <c r="D39" s="7"/>
      <c r="E39" s="10"/>
      <c r="F39" s="10"/>
    </row>
    <row r="40" spans="1:8" x14ac:dyDescent="0.25">
      <c r="A40" s="4"/>
      <c r="B40" s="61"/>
      <c r="C40" s="4"/>
      <c r="D40" s="7"/>
      <c r="E40" s="10"/>
      <c r="F40" s="10"/>
    </row>
    <row r="41" spans="1:8" x14ac:dyDescent="0.25">
      <c r="A41" s="4"/>
      <c r="B41" s="61"/>
      <c r="C41" s="4"/>
      <c r="D41" s="7"/>
      <c r="E41" s="10"/>
      <c r="F41" s="10"/>
    </row>
    <row r="42" spans="1:8" x14ac:dyDescent="0.25">
      <c r="A42" s="4"/>
      <c r="B42" s="61"/>
      <c r="C42" s="4"/>
      <c r="D42" s="7"/>
      <c r="E42" s="10"/>
      <c r="F42" s="10"/>
    </row>
    <row r="43" spans="1:8" x14ac:dyDescent="0.25">
      <c r="A43" s="4"/>
      <c r="B43" s="61"/>
      <c r="C43" s="4"/>
      <c r="D43" s="7"/>
      <c r="E43" s="10"/>
      <c r="F43" s="10"/>
    </row>
    <row r="44" spans="1:8" x14ac:dyDescent="0.25">
      <c r="A44" s="4"/>
      <c r="B44" s="61"/>
      <c r="C44" s="4"/>
      <c r="D44" s="7"/>
      <c r="E44" s="10"/>
      <c r="F44" s="10"/>
    </row>
    <row r="45" spans="1:8" x14ac:dyDescent="0.25">
      <c r="A45" s="4"/>
      <c r="B45" s="61"/>
      <c r="C45" s="4"/>
      <c r="D45" s="7"/>
      <c r="E45" s="10"/>
      <c r="F45" s="10"/>
    </row>
    <row r="46" spans="1:8" x14ac:dyDescent="0.25">
      <c r="A46" s="4"/>
      <c r="B46" s="63"/>
      <c r="C46" s="6"/>
      <c r="D46" s="8"/>
      <c r="E46" s="12"/>
      <c r="F46" s="10"/>
    </row>
    <row r="47" spans="1:8" x14ac:dyDescent="0.25">
      <c r="A47" s="4"/>
      <c r="B47" s="63"/>
      <c r="C47" s="6"/>
      <c r="D47" s="8"/>
      <c r="E47" s="12"/>
      <c r="F47" s="10"/>
    </row>
    <row r="48" spans="1:8" x14ac:dyDescent="0.25">
      <c r="A48" s="4"/>
      <c r="B48" s="61"/>
      <c r="C48" s="5"/>
      <c r="D48" s="7"/>
      <c r="E48" s="10"/>
      <c r="F48" s="11"/>
    </row>
  </sheetData>
  <mergeCells count="12">
    <mergeCell ref="D38:G38"/>
    <mergeCell ref="A2:H2"/>
    <mergeCell ref="D37:G37"/>
    <mergeCell ref="E27:F27"/>
    <mergeCell ref="G27:H27"/>
    <mergeCell ref="A3:H3"/>
    <mergeCell ref="B31:D31"/>
    <mergeCell ref="D36:G36"/>
    <mergeCell ref="G18:H18"/>
    <mergeCell ref="E18:F18"/>
    <mergeCell ref="E26:F26"/>
    <mergeCell ref="G26:H26"/>
  </mergeCells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2C23-FABD-42C0-92A2-3E454D65F57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2020-05-11T11:11:00Z</dcterms:modified>
</cp:coreProperties>
</file>