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9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<sst xmlns="http://schemas.openxmlformats.org/spreadsheetml/2006/main" count="31" uniqueCount="27">
  <si>
    <t>Počet jednotek ks</t>
  </si>
  <si>
    <t>Cena za měsíční nájemné celkem</t>
  </si>
  <si>
    <t>Cena za měsíční výstup celkem</t>
  </si>
  <si>
    <t>Cena celkem za 48 měsíců (bez DPH)</t>
  </si>
  <si>
    <t>CENA CELKEM ZA 48 MĚSÍCŮ - CELKOVÁ NABÍDKOVÁ CENA BEZ DPH</t>
  </si>
  <si>
    <t xml:space="preserve">SAZBA DPH </t>
  </si>
  <si>
    <t>CENA CELKEM ZA 48 MĚSÍCŮ - CELKOVÁ NABÍDKOVÁ CENA S DPH</t>
  </si>
  <si>
    <t>Katedra požární ochrany</t>
  </si>
  <si>
    <t>Katedra bezpečnosti práce a procesů</t>
  </si>
  <si>
    <t>Katedra ochrany obyvatelstva</t>
  </si>
  <si>
    <t>Katedra bezpečnostních služeb</t>
  </si>
  <si>
    <t>Provoz laboratoří a výpočetní techniky</t>
  </si>
  <si>
    <t>Děkanát, studijní oddělení</t>
  </si>
  <si>
    <t>Příloha č. 4 - Ceník</t>
  </si>
  <si>
    <t>Cena za měsíční nájemné (bez DPH)*</t>
  </si>
  <si>
    <t>Cena za černobílý výstup A4 (bez DPH)**</t>
  </si>
  <si>
    <t>Cena za barevný výstup A4 (bez DPH)**</t>
  </si>
  <si>
    <t>**) Cena za tisk bez papíru (papír bude mít pronajímatel vlastní)</t>
  </si>
  <si>
    <t>Barevné multifunkční zařízení</t>
  </si>
  <si>
    <t xml:space="preserve">Barevné multifunkční zařízení </t>
  </si>
  <si>
    <t>Objednatel</t>
  </si>
  <si>
    <t>Název</t>
  </si>
  <si>
    <t>Minimální počet černobílých výstupů za měsíc A4 / Zařízení</t>
  </si>
  <si>
    <t>Minimální počet barevných výstupů za měsíc A4 / Zařízení</t>
  </si>
  <si>
    <t>Minimální počet barevných výstupů za měsíc A4 / Celkem</t>
  </si>
  <si>
    <t>Minimální počet černobílých výstupů za měsíc A4 / Celkem</t>
  </si>
  <si>
    <t>*) Celková cena včetně dovozu, instalace, HW řešení, identifikační terminál, automatický dohled apod.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</si>
</sst>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164" fontId="3" fillId="2" borderId="1" xfId="0" applyNumberFormat="1" applyFont="1" applyFill="1" applyBorder="1" applyAlignment="1" applyProtection="1">
      <alignment vertical="center"/>
      <protection locked="0"/>
    </xf>
    <xf numFmtId="0" fontId="0" fillId="0" borderId="2" xfId="0" applyFont="1" applyFill="1" applyBorder="1" applyAlignment="1" applyProtection="1">
      <alignment horizontal="center" vertical="center"/>
      <protection/>
    </xf>
    <xf numFmtId="164" fontId="0" fillId="0" borderId="2" xfId="0" applyNumberFormat="1" applyBorder="1" applyAlignment="1" applyProtection="1">
      <alignment vertical="center"/>
      <protection/>
    </xf>
    <xf numFmtId="3" fontId="0" fillId="0" borderId="2" xfId="0" applyNumberFormat="1" applyBorder="1" applyAlignment="1" applyProtection="1">
      <alignment horizontal="center" vertical="center"/>
      <protection/>
    </xf>
    <xf numFmtId="164" fontId="0" fillId="3" borderId="3" xfId="0" applyNumberFormat="1" applyFill="1" applyBorder="1" applyAlignment="1" applyProtection="1">
      <alignment vertical="center"/>
      <protection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164" fontId="4" fillId="3" borderId="4" xfId="0" applyNumberFormat="1" applyFont="1" applyFill="1" applyBorder="1" applyAlignment="1" applyProtection="1">
      <alignment horizontal="right" vertical="center"/>
      <protection/>
    </xf>
    <xf numFmtId="9" fontId="2" fillId="0" borderId="4" xfId="0" applyNumberFormat="1" applyFont="1" applyFill="1" applyBorder="1" applyAlignment="1" applyProtection="1">
      <alignment vertical="center"/>
      <protection locked="0"/>
    </xf>
    <xf numFmtId="164" fontId="2" fillId="3" borderId="5" xfId="0" applyNumberFormat="1" applyFont="1" applyFill="1" applyBorder="1" applyAlignment="1" applyProtection="1">
      <alignment vertical="center"/>
      <protection/>
    </xf>
    <xf numFmtId="0" fontId="0" fillId="0" borderId="6" xfId="0" applyFill="1" applyBorder="1" applyAlignment="1" applyProtection="1">
      <alignment vertical="center" wrapText="1"/>
      <protection/>
    </xf>
    <xf numFmtId="164" fontId="0" fillId="0" borderId="6" xfId="0" applyNumberFormat="1" applyBorder="1" applyAlignment="1" applyProtection="1">
      <alignment vertical="center"/>
      <protection/>
    </xf>
    <xf numFmtId="0" fontId="2" fillId="3" borderId="7" xfId="0" applyFont="1" applyFill="1" applyBorder="1" applyAlignment="1" applyProtection="1">
      <alignment vertical="center" wrapText="1"/>
      <protection/>
    </xf>
    <xf numFmtId="0" fontId="2" fillId="3" borderId="8" xfId="0" applyFont="1" applyFill="1" applyBorder="1" applyAlignment="1" applyProtection="1">
      <alignment vertical="center" wrapText="1"/>
      <protection/>
    </xf>
    <xf numFmtId="0" fontId="2" fillId="3" borderId="8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right" vertical="center" wrapText="1"/>
      <protection/>
    </xf>
    <xf numFmtId="0" fontId="0" fillId="0" borderId="1" xfId="0" applyFill="1" applyBorder="1" applyAlignment="1" applyProtection="1">
      <alignment vertical="center"/>
      <protection/>
    </xf>
    <xf numFmtId="0" fontId="2" fillId="3" borderId="1" xfId="0" applyFont="1" applyFill="1" applyBorder="1" applyAlignment="1" applyProtection="1">
      <alignment horizontal="right" vertical="center"/>
      <protection/>
    </xf>
    <xf numFmtId="0" fontId="2" fillId="3" borderId="2" xfId="0" applyFont="1" applyFill="1" applyBorder="1" applyAlignment="1" applyProtection="1">
      <alignment horizontal="right" vertical="center"/>
      <protection/>
    </xf>
    <xf numFmtId="0" fontId="2" fillId="3" borderId="6" xfId="0" applyFont="1" applyFill="1" applyBorder="1" applyAlignment="1" applyProtection="1">
      <alignment horizontal="right" vertical="center"/>
      <protection/>
    </xf>
    <xf numFmtId="0" fontId="2" fillId="3" borderId="10" xfId="0" applyFont="1" applyFill="1" applyBorder="1" applyAlignment="1" applyProtection="1">
      <alignment horizontal="right" vertical="center"/>
      <protection/>
    </xf>
    <xf numFmtId="0" fontId="2" fillId="3" borderId="11" xfId="0" applyFont="1" applyFill="1" applyBorder="1" applyAlignment="1" applyProtection="1">
      <alignment horizontal="right" vertical="center"/>
      <protection/>
    </xf>
    <xf numFmtId="0" fontId="2" fillId="3" borderId="12" xfId="0" applyFont="1" applyFill="1" applyBorder="1" applyAlignment="1" applyProtection="1">
      <alignment horizontal="right" vertical="center"/>
      <protection/>
    </xf>
    <xf numFmtId="0" fontId="2" fillId="3" borderId="13" xfId="0" applyFont="1" applyFill="1" applyBorder="1" applyAlignment="1" applyProtection="1">
      <alignment horizontal="right" vertical="center"/>
      <protection/>
    </xf>
    <xf numFmtId="0" fontId="2" fillId="3" borderId="14" xfId="0" applyFont="1" applyFill="1" applyBorder="1" applyAlignment="1" applyProtection="1">
      <alignment horizontal="right" vertical="center"/>
      <protection/>
    </xf>
    <xf numFmtId="0" fontId="2" fillId="3" borderId="15" xfId="0" applyFont="1" applyFill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tabSelected="1" workbookViewId="0" topLeftCell="A1">
      <selection activeCell="A17" sqref="A17"/>
    </sheetView>
  </sheetViews>
  <sheetFormatPr defaultColWidth="9.140625" defaultRowHeight="15"/>
  <cols>
    <col min="1" max="1" width="32.8515625" style="0" customWidth="1"/>
    <col min="2" max="2" width="30.421875" style="0" customWidth="1"/>
    <col min="3" max="3" width="12.140625" style="0" customWidth="1"/>
    <col min="4" max="4" width="8.8515625" style="0" customWidth="1"/>
    <col min="5" max="5" width="11.28125" style="0" customWidth="1"/>
    <col min="6" max="7" width="9.421875" style="0" customWidth="1"/>
    <col min="8" max="11" width="10.7109375" style="0" customWidth="1"/>
    <col min="12" max="12" width="12.140625" style="0" customWidth="1"/>
    <col min="13" max="13" width="15.140625" style="0" customWidth="1"/>
  </cols>
  <sheetData>
    <row r="2" spans="1:13" ht="21">
      <c r="A2" s="26" t="s">
        <v>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4" ht="15.75" thickBot="1"/>
    <row r="5" spans="1:13" ht="105">
      <c r="A5" s="12" t="s">
        <v>20</v>
      </c>
      <c r="B5" s="13" t="s">
        <v>21</v>
      </c>
      <c r="C5" s="14" t="s">
        <v>14</v>
      </c>
      <c r="D5" s="14" t="s">
        <v>0</v>
      </c>
      <c r="E5" s="14" t="s">
        <v>1</v>
      </c>
      <c r="F5" s="14" t="s">
        <v>15</v>
      </c>
      <c r="G5" s="14" t="s">
        <v>16</v>
      </c>
      <c r="H5" s="14" t="s">
        <v>22</v>
      </c>
      <c r="I5" s="14" t="s">
        <v>23</v>
      </c>
      <c r="J5" s="14" t="s">
        <v>25</v>
      </c>
      <c r="K5" s="14" t="s">
        <v>24</v>
      </c>
      <c r="L5" s="14" t="s">
        <v>2</v>
      </c>
      <c r="M5" s="15" t="s">
        <v>3</v>
      </c>
    </row>
    <row r="6" spans="1:13" ht="15">
      <c r="A6" s="16" t="s">
        <v>7</v>
      </c>
      <c r="B6" s="10" t="s">
        <v>18</v>
      </c>
      <c r="C6" s="1"/>
      <c r="D6" s="2">
        <v>1</v>
      </c>
      <c r="E6" s="3">
        <f aca="true" t="shared" si="0" ref="E6">C6*D6</f>
        <v>0</v>
      </c>
      <c r="F6" s="6"/>
      <c r="G6" s="6"/>
      <c r="H6" s="4">
        <v>3000</v>
      </c>
      <c r="I6" s="4">
        <v>1000</v>
      </c>
      <c r="J6" s="4">
        <f aca="true" t="shared" si="1" ref="J6">D6*H6</f>
        <v>3000</v>
      </c>
      <c r="K6" s="4">
        <f>D6*I6</f>
        <v>1000</v>
      </c>
      <c r="L6" s="11">
        <f aca="true" t="shared" si="2" ref="L6">F6*J6+G6*K6</f>
        <v>0</v>
      </c>
      <c r="M6" s="5">
        <f aca="true" t="shared" si="3" ref="M6">48*(E6+L6)</f>
        <v>0</v>
      </c>
    </row>
    <row r="7" spans="1:13" ht="15">
      <c r="A7" s="16" t="s">
        <v>8</v>
      </c>
      <c r="B7" s="10" t="s">
        <v>18</v>
      </c>
      <c r="C7" s="1"/>
      <c r="D7" s="2">
        <v>1</v>
      </c>
      <c r="E7" s="3">
        <f aca="true" t="shared" si="4" ref="E7:E10">C7*D7</f>
        <v>0</v>
      </c>
      <c r="F7" s="6"/>
      <c r="G7" s="6"/>
      <c r="H7" s="4">
        <v>3000</v>
      </c>
      <c r="I7" s="4">
        <v>1000</v>
      </c>
      <c r="J7" s="4">
        <f aca="true" t="shared" si="5" ref="J7:J10">D7*H7</f>
        <v>3000</v>
      </c>
      <c r="K7" s="4">
        <f aca="true" t="shared" si="6" ref="K7:K10">D7*I7</f>
        <v>1000</v>
      </c>
      <c r="L7" s="11">
        <f aca="true" t="shared" si="7" ref="L7:L10">F7*J7+G7*K7</f>
        <v>0</v>
      </c>
      <c r="M7" s="5">
        <f aca="true" t="shared" si="8" ref="M7:M10">48*(E7+L7)</f>
        <v>0</v>
      </c>
    </row>
    <row r="8" spans="1:13" ht="15">
      <c r="A8" s="16" t="s">
        <v>9</v>
      </c>
      <c r="B8" s="10" t="s">
        <v>19</v>
      </c>
      <c r="C8" s="1"/>
      <c r="D8" s="2">
        <v>1</v>
      </c>
      <c r="E8" s="3">
        <f t="shared" si="4"/>
        <v>0</v>
      </c>
      <c r="F8" s="6"/>
      <c r="G8" s="6"/>
      <c r="H8" s="4">
        <v>3000</v>
      </c>
      <c r="I8" s="4">
        <v>1000</v>
      </c>
      <c r="J8" s="4">
        <f t="shared" si="5"/>
        <v>3000</v>
      </c>
      <c r="K8" s="4">
        <f t="shared" si="6"/>
        <v>1000</v>
      </c>
      <c r="L8" s="11">
        <f t="shared" si="7"/>
        <v>0</v>
      </c>
      <c r="M8" s="5">
        <f t="shared" si="8"/>
        <v>0</v>
      </c>
    </row>
    <row r="9" spans="1:13" ht="15">
      <c r="A9" s="16" t="s">
        <v>10</v>
      </c>
      <c r="B9" s="10" t="s">
        <v>19</v>
      </c>
      <c r="C9" s="1"/>
      <c r="D9" s="2">
        <v>1</v>
      </c>
      <c r="E9" s="3">
        <f t="shared" si="4"/>
        <v>0</v>
      </c>
      <c r="F9" s="6"/>
      <c r="G9" s="6"/>
      <c r="H9" s="4">
        <v>3000</v>
      </c>
      <c r="I9" s="4">
        <v>1000</v>
      </c>
      <c r="J9" s="4">
        <f t="shared" si="5"/>
        <v>3000</v>
      </c>
      <c r="K9" s="4">
        <f t="shared" si="6"/>
        <v>1000</v>
      </c>
      <c r="L9" s="11">
        <f t="shared" si="7"/>
        <v>0</v>
      </c>
      <c r="M9" s="5">
        <f t="shared" si="8"/>
        <v>0</v>
      </c>
    </row>
    <row r="10" spans="1:13" ht="15">
      <c r="A10" s="16" t="s">
        <v>11</v>
      </c>
      <c r="B10" s="10" t="s">
        <v>18</v>
      </c>
      <c r="C10" s="1"/>
      <c r="D10" s="2">
        <v>1</v>
      </c>
      <c r="E10" s="3">
        <f t="shared" si="4"/>
        <v>0</v>
      </c>
      <c r="F10" s="6"/>
      <c r="G10" s="6"/>
      <c r="H10" s="4">
        <v>3000</v>
      </c>
      <c r="I10" s="4">
        <v>1000</v>
      </c>
      <c r="J10" s="4">
        <f t="shared" si="5"/>
        <v>3000</v>
      </c>
      <c r="K10" s="4">
        <f t="shared" si="6"/>
        <v>1000</v>
      </c>
      <c r="L10" s="11">
        <f t="shared" si="7"/>
        <v>0</v>
      </c>
      <c r="M10" s="5">
        <f t="shared" si="8"/>
        <v>0</v>
      </c>
    </row>
    <row r="11" spans="1:13" ht="15">
      <c r="A11" s="16" t="s">
        <v>12</v>
      </c>
      <c r="B11" s="10" t="s">
        <v>18</v>
      </c>
      <c r="C11" s="1"/>
      <c r="D11" s="2">
        <v>1</v>
      </c>
      <c r="E11" s="3">
        <f aca="true" t="shared" si="9" ref="E11">C11*D11</f>
        <v>0</v>
      </c>
      <c r="F11" s="6"/>
      <c r="G11" s="6"/>
      <c r="H11" s="4">
        <v>3000</v>
      </c>
      <c r="I11" s="4">
        <v>1000</v>
      </c>
      <c r="J11" s="4">
        <f aca="true" t="shared" si="10" ref="J11">D11*H11</f>
        <v>3000</v>
      </c>
      <c r="K11" s="4">
        <f>D11*I11</f>
        <v>1000</v>
      </c>
      <c r="L11" s="11">
        <f aca="true" t="shared" si="11" ref="L11">F11*J11+G11*K11</f>
        <v>0</v>
      </c>
      <c r="M11" s="5">
        <f aca="true" t="shared" si="12" ref="M11">48*(E11+L11)</f>
        <v>0</v>
      </c>
    </row>
    <row r="12" spans="1:13" ht="15">
      <c r="A12" s="17" t="s">
        <v>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9"/>
      <c r="M12" s="7">
        <f>SUM(M6:M11)</f>
        <v>0</v>
      </c>
    </row>
    <row r="13" spans="1:13" ht="15">
      <c r="A13" s="20" t="s">
        <v>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2"/>
      <c r="M13" s="8">
        <v>0.21</v>
      </c>
    </row>
    <row r="14" spans="1:13" ht="15.75" thickBot="1">
      <c r="A14" s="23" t="s">
        <v>6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5"/>
      <c r="M14" s="9">
        <f>(1+M13)*M12</f>
        <v>0</v>
      </c>
    </row>
    <row r="16" ht="15">
      <c r="A16" t="s">
        <v>26</v>
      </c>
    </row>
    <row r="17" ht="15">
      <c r="A17" t="s">
        <v>17</v>
      </c>
    </row>
  </sheetData>
  <mergeCells count="4">
    <mergeCell ref="A12:L12"/>
    <mergeCell ref="A13:L13"/>
    <mergeCell ref="A14:L14"/>
    <mergeCell ref="A2:M2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3ABF752B143B4DAA84EB4278E6EC3F" ma:contentTypeVersion="10" ma:contentTypeDescription="Vytvoří nový dokument" ma:contentTypeScope="" ma:versionID="6996e2f9f91047f710869fcc9ec83798">
  <xsd:schema xmlns:xsd="http://www.w3.org/2001/XMLSchema" xmlns:xs="http://www.w3.org/2001/XMLSchema" xmlns:p="http://schemas.microsoft.com/office/2006/metadata/properties" xmlns:ns3="a8b24b8f-4525-416f-8c97-cb3249ebf919" xmlns:ns4="3b4e89dd-ba5a-4e33-8016-9c6d56b920b4" targetNamespace="http://schemas.microsoft.com/office/2006/metadata/properties" ma:root="true" ma:fieldsID="84d1ace8654db2bbf2158a63b413bd35" ns3:_="" ns4:_="">
    <xsd:import namespace="a8b24b8f-4525-416f-8c97-cb3249ebf919"/>
    <xsd:import namespace="3b4e89dd-ba5a-4e33-8016-9c6d56b920b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4b8f-4525-416f-8c97-cb3249ebf91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4e89dd-ba5a-4e33-8016-9c6d56b920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A0D2D3-8C48-40DE-9EA3-3DF2768FD4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4b8f-4525-416f-8c97-cb3249ebf919"/>
    <ds:schemaRef ds:uri="3b4e89dd-ba5a-4e33-8016-9c6d56b920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C9BC4D7-A297-442F-BD4D-1413C3A751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7677C8-C688-4336-AD73-7E32AAB70794}">
  <ds:schemaRefs>
    <ds:schemaRef ds:uri="a8b24b8f-4525-416f-8c97-cb3249ebf919"/>
    <ds:schemaRef ds:uri="http://purl.org/dc/terms/"/>
    <ds:schemaRef ds:uri="http://schemas.openxmlformats.org/package/2006/metadata/core-properties"/>
    <ds:schemaRef ds:uri="3b4e89dd-ba5a-4e33-8016-9c6d56b920b4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Holy Lukas</dc:creator>
  <cp:keywords/>
  <dc:description/>
  <cp:lastModifiedBy>Windows User</cp:lastModifiedBy>
  <dcterms:created xsi:type="dcterms:W3CDTF">2020-01-28T10:40:17Z</dcterms:created>
  <dcterms:modified xsi:type="dcterms:W3CDTF">2020-03-12T07:55:23Z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0x010100C23ABF752B143B4DAA84EB4278E6EC3F</vt:lpwstr>
  </property>
</Properties>
</file>