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1,2019\"/>
    </mc:Choice>
  </mc:AlternateContent>
  <bookViews>
    <workbookView xWindow="0" yWindow="0" windowWidth="13065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I15" i="1" l="1"/>
  <c r="G15" i="1"/>
  <c r="I18" i="1" l="1"/>
  <c r="G18" i="1"/>
  <c r="I17" i="1"/>
  <c r="G17" i="1"/>
  <c r="I16" i="1"/>
  <c r="G16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H20" i="1" s="1"/>
  <c r="G6" i="1"/>
  <c r="G19" i="1" l="1"/>
</calcChain>
</file>

<file path=xl/sharedStrings.xml><?xml version="1.0" encoding="utf-8"?>
<sst xmlns="http://schemas.openxmlformats.org/spreadsheetml/2006/main" count="140" uniqueCount="82">
  <si>
    <t>POBJ</t>
  </si>
  <si>
    <t>Pol.</t>
  </si>
  <si>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</si>
  <si>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</si>
  <si>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</si>
  <si>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</si>
  <si>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</si>
  <si>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</si>
  <si>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</si>
  <si>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</si>
  <si>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</si>
  <si>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</si>
  <si>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</si>
  <si>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</si>
  <si>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</si>
  <si>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</si>
  <si>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Pracoviště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</si>
  <si>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</si>
  <si>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</si>
  <si>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</si>
  <si>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</si>
  <si>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 xml:space="preserve">(doplní dodavatel) 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</si>
  <si>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</si>
  <si>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</si>
  <si>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</si>
  <si>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Pověřená osoba / kontakt</t>
  </si>
  <si>
    <t>Název položky</t>
  </si>
  <si>
    <t>ks</t>
  </si>
  <si>
    <t>Celková nabídková cena / kupní cena včetně DPH</t>
  </si>
  <si>
    <t>10</t>
  </si>
  <si>
    <t>20</t>
  </si>
  <si>
    <t>DNS_LCD24" Výškově stavitelný</t>
  </si>
  <si>
    <t>DNS_LCD24"</t>
  </si>
  <si>
    <t>DNS_NB15"_typ_B</t>
  </si>
  <si>
    <t>DNS_TISK multi barva</t>
  </si>
  <si>
    <t>Ekonomická fakulta</t>
  </si>
  <si>
    <t>702 00</t>
  </si>
  <si>
    <t>Ostrava</t>
  </si>
  <si>
    <t>Ostrava - Poruba</t>
  </si>
  <si>
    <t>Sokolská třída</t>
  </si>
  <si>
    <t>2416/33</t>
  </si>
  <si>
    <t>17.listopadu</t>
  </si>
  <si>
    <t>2172/15</t>
  </si>
  <si>
    <r>
      <rPr>
        <sz val="11"/>
        <rFont val="Calibri"/>
        <family val="2"/>
        <charset val="238"/>
      </rPr>
      <t xml:space="preserve">Ing. Havlenová 597322179 </t>
    </r>
    <r>
      <rPr>
        <u/>
        <sz val="11"/>
        <color indexed="12"/>
        <rFont val="Calibri"/>
        <family val="2"/>
        <charset val="238"/>
      </rPr>
      <t>hana.havlenova@vsb.cz</t>
    </r>
  </si>
  <si>
    <r>
      <rPr>
        <sz val="11"/>
        <rFont val="Calibri"/>
        <family val="2"/>
        <charset val="238"/>
        <scheme val="minor"/>
      </rPr>
      <t xml:space="preserve">Kateřina Čajkovská 597323177 </t>
    </r>
    <r>
      <rPr>
        <u/>
        <sz val="11"/>
        <color theme="10"/>
        <rFont val="Calibri"/>
        <family val="2"/>
        <charset val="238"/>
        <scheme val="minor"/>
      </rPr>
      <t>katerina.cajkovska@vsb.cz</t>
    </r>
  </si>
  <si>
    <t>DNS_NB_ATYP</t>
  </si>
  <si>
    <t>DNS_TABLET_ATYP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</si>
  <si>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1/2019</t>
    </r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</si>
  <si>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</si>
  <si>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Centrum informačních služeb</t>
  </si>
  <si>
    <t>60003948</t>
  </si>
  <si>
    <t>60003950</t>
  </si>
  <si>
    <t>60003952</t>
  </si>
  <si>
    <t>60003949</t>
  </si>
  <si>
    <t>60003953</t>
  </si>
  <si>
    <t>60003947</t>
  </si>
  <si>
    <t>60003954</t>
  </si>
  <si>
    <t>60003951</t>
  </si>
  <si>
    <t>60003961</t>
  </si>
  <si>
    <t>60003955</t>
  </si>
  <si>
    <t>DNS_Ultrabook13"_typ_A</t>
  </si>
  <si>
    <t>DNS_TISK_ATYP</t>
  </si>
  <si>
    <t>DNS_DOKOVACI_STANICE_ATYP</t>
  </si>
  <si>
    <t>Studentská</t>
  </si>
  <si>
    <t>708 00</t>
  </si>
  <si>
    <t>1770/1</t>
  </si>
  <si>
    <t>Ubytovací a stravovací služby</t>
  </si>
  <si>
    <t>Katedra 330</t>
  </si>
  <si>
    <r>
      <rPr>
        <sz val="11"/>
        <rFont val="Calibri"/>
        <family val="2"/>
        <charset val="238"/>
        <scheme val="minor"/>
      </rPr>
      <t xml:space="preserve">Věra Hromádková 597324550 </t>
    </r>
    <r>
      <rPr>
        <u/>
        <sz val="11"/>
        <color theme="10"/>
        <rFont val="Calibri"/>
        <family val="2"/>
        <charset val="238"/>
        <scheme val="minor"/>
      </rPr>
      <t>vera.hromadkova@vsb.cz</t>
    </r>
  </si>
  <si>
    <r>
      <rPr>
        <sz val="11"/>
        <rFont val="Calibri"/>
        <family val="2"/>
        <charset val="238"/>
        <scheme val="minor"/>
      </rPr>
      <t xml:space="preserve">Lenka Blažková 597325351 </t>
    </r>
    <r>
      <rPr>
        <u/>
        <sz val="11"/>
        <color theme="10"/>
        <rFont val="Calibri"/>
        <family val="2"/>
        <charset val="238"/>
        <scheme val="minor"/>
      </rPr>
      <t>lenka.blazkova@vsb.cz</t>
    </r>
  </si>
  <si>
    <t>Fakulta materiálově-technologická</t>
  </si>
  <si>
    <r>
      <rPr>
        <sz val="11"/>
        <rFont val="Calibri"/>
        <family val="2"/>
        <charset val="238"/>
        <scheme val="minor"/>
      </rPr>
      <t xml:space="preserve">Ing. Pavlorková 597324962 </t>
    </r>
    <r>
      <rPr>
        <u/>
        <sz val="11"/>
        <color theme="10"/>
        <rFont val="Calibri"/>
        <family val="2"/>
        <charset val="238"/>
        <scheme val="minor"/>
      </rPr>
      <t>martina.pavlorkova@vsb.cz</t>
    </r>
  </si>
  <si>
    <t>Planetárium</t>
  </si>
  <si>
    <t>K Planetáriu</t>
  </si>
  <si>
    <t>200/502</t>
  </si>
  <si>
    <t>Krásné Pole</t>
  </si>
  <si>
    <t>725 26</t>
  </si>
  <si>
    <r>
      <rPr>
        <sz val="11"/>
        <rFont val="Calibri"/>
        <family val="2"/>
        <charset val="238"/>
        <scheme val="minor"/>
      </rPr>
      <t xml:space="preserve">Gabriela Bílková 597323709 </t>
    </r>
    <r>
      <rPr>
        <u/>
        <sz val="11"/>
        <color theme="10"/>
        <rFont val="Calibri"/>
        <family val="2"/>
        <charset val="238"/>
        <scheme val="minor"/>
      </rPr>
      <t>gabriela.bilkova@vsb.cz</t>
    </r>
  </si>
  <si>
    <t>Vztahy s veřejností</t>
  </si>
  <si>
    <t>Centrum ENET</t>
  </si>
  <si>
    <r>
      <rPr>
        <sz val="11"/>
        <rFont val="Calibri"/>
        <family val="2"/>
        <charset val="238"/>
        <scheme val="minor"/>
      </rPr>
      <t xml:space="preserve">Ing. Cesnaková 597329449 </t>
    </r>
    <r>
      <rPr>
        <u/>
        <sz val="11"/>
        <color theme="10"/>
        <rFont val="Calibri"/>
        <family val="2"/>
        <charset val="238"/>
        <scheme val="minor"/>
      </rPr>
      <t>hana.cesnakova@vsb.cz</t>
    </r>
  </si>
  <si>
    <r>
      <rPr>
        <sz val="11"/>
        <rFont val="Calibri"/>
        <family val="2"/>
        <charset val="238"/>
        <scheme val="minor"/>
      </rPr>
      <t xml:space="preserve">Petr Manych 597321203 </t>
    </r>
    <r>
      <rPr>
        <u/>
        <sz val="11"/>
        <color theme="10"/>
        <rFont val="Calibri"/>
        <family val="2"/>
        <charset val="238"/>
        <scheme val="minor"/>
      </rPr>
      <t>petr.manych@vsb.cz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</si>
</sst>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23" applyNumberFormat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1" fillId="0" borderId="2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27" applyNumberFormat="0" applyFont="0" applyAlignment="0" applyProtection="0"/>
    <xf numFmtId="0" fontId="14" fillId="0" borderId="28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9" applyNumberFormat="0" applyAlignment="0" applyProtection="0"/>
    <xf numFmtId="0" fontId="18" fillId="25" borderId="29" applyNumberFormat="0" applyAlignment="0" applyProtection="0"/>
    <xf numFmtId="0" fontId="19" fillId="25" borderId="30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111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164" fontId="22" fillId="0" borderId="5" xfId="0" applyNumberFormat="1" applyFont="1" applyBorder="1" applyAlignment="1" applyProtection="1">
      <alignment vertical="center"/>
    </xf>
    <xf numFmtId="165" fontId="22" fillId="32" borderId="5" xfId="0" applyNumberFormat="1" applyFont="1" applyFill="1" applyBorder="1" applyAlignment="1" applyProtection="1">
      <alignment horizontal="right" vertical="center"/>
      <protection locked="0"/>
    </xf>
    <xf numFmtId="165" fontId="22" fillId="0" borderId="5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horizontal="center" vertical="center"/>
    </xf>
    <xf numFmtId="164" fontId="22" fillId="0" borderId="6" xfId="0" applyNumberFormat="1" applyFont="1" applyBorder="1" applyAlignment="1" applyProtection="1">
      <alignment vertical="center"/>
    </xf>
    <xf numFmtId="165" fontId="22" fillId="32" borderId="6" xfId="0" applyNumberFormat="1" applyFont="1" applyFill="1" applyBorder="1" applyAlignment="1" applyProtection="1">
      <alignment horizontal="right" vertical="center"/>
      <protection locked="0"/>
    </xf>
    <xf numFmtId="165" fontId="22" fillId="0" borderId="6" xfId="0" applyNumberFormat="1" applyFont="1" applyBorder="1" applyAlignment="1" applyProtection="1">
      <alignment horizontal="right" vertical="center"/>
    </xf>
    <xf numFmtId="49" fontId="22" fillId="0" borderId="7" xfId="0" applyNumberFormat="1" applyFont="1" applyFill="1" applyBorder="1" applyAlignment="1">
      <alignment vertical="center"/>
    </xf>
    <xf numFmtId="0" fontId="22" fillId="0" borderId="9" xfId="0" applyFont="1" applyBorder="1" applyAlignment="1" applyProtection="1">
      <alignment horizontal="center" vertical="center"/>
    </xf>
    <xf numFmtId="164" fontId="22" fillId="0" borderId="9" xfId="0" applyNumberFormat="1" applyFont="1" applyBorder="1" applyAlignment="1" applyProtection="1">
      <alignment vertical="center"/>
    </xf>
    <xf numFmtId="165" fontId="22" fillId="32" borderId="9" xfId="0" applyNumberFormat="1" applyFont="1" applyFill="1" applyBorder="1" applyAlignment="1" applyProtection="1">
      <alignment horizontal="right" vertical="center"/>
      <protection locked="0"/>
    </xf>
    <xf numFmtId="165" fontId="22" fillId="0" borderId="9" xfId="0" applyNumberFormat="1" applyFont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5" fontId="0" fillId="0" borderId="11" xfId="0" applyNumberFormat="1" applyFont="1" applyFill="1" applyBorder="1" applyAlignment="1" applyProtection="1">
      <alignment vertical="center"/>
      <protection locked="0"/>
    </xf>
    <xf numFmtId="165" fontId="0" fillId="0" borderId="11" xfId="0" applyNumberFormat="1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center" vertical="top"/>
    </xf>
    <xf numFmtId="0" fontId="0" fillId="0" borderId="12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 wrapText="1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 wrapText="1"/>
    </xf>
    <xf numFmtId="0" fontId="7" fillId="0" borderId="5" xfId="20" applyBorder="1" applyAlignment="1" applyProtection="1">
      <alignment horizontal="center" vertical="top" wrapText="1"/>
    </xf>
    <xf numFmtId="49" fontId="22" fillId="0" borderId="5" xfId="0" applyNumberFormat="1" applyFont="1" applyFill="1" applyBorder="1" applyAlignment="1">
      <alignment horizontal="center" vertical="center" wrapText="1"/>
    </xf>
    <xf numFmtId="49" fontId="22" fillId="0" borderId="9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vertical="center"/>
    </xf>
    <xf numFmtId="164" fontId="21" fillId="0" borderId="11" xfId="0" applyNumberFormat="1" applyFont="1" applyBorder="1" applyAlignment="1" applyProtection="1">
      <alignment vertical="center"/>
    </xf>
    <xf numFmtId="49" fontId="29" fillId="0" borderId="5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37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/>
    </xf>
    <xf numFmtId="49" fontId="22" fillId="0" borderId="37" xfId="0" applyNumberFormat="1" applyFont="1" applyFill="1" applyBorder="1" applyAlignment="1">
      <alignment horizontal="center" vertical="center"/>
    </xf>
    <xf numFmtId="49" fontId="22" fillId="0" borderId="32" xfId="0" applyNumberFormat="1" applyFont="1" applyFill="1" applyBorder="1" applyAlignment="1">
      <alignment horizontal="center" vertical="center" wrapText="1"/>
    </xf>
    <xf numFmtId="49" fontId="22" fillId="0" borderId="38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/>
    </xf>
    <xf numFmtId="49" fontId="22" fillId="0" borderId="19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0" fontId="7" fillId="0" borderId="4" xfId="20" applyBorder="1" applyAlignment="1" applyProtection="1">
      <alignment horizontal="center" vertical="top" wrapText="1"/>
    </xf>
    <xf numFmtId="0" fontId="0" fillId="0" borderId="14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49" fontId="22" fillId="0" borderId="31" xfId="0" applyNumberFormat="1" applyFont="1" applyFill="1" applyBorder="1" applyAlignment="1">
      <alignment horizontal="center" vertical="center"/>
    </xf>
    <xf numFmtId="49" fontId="22" fillId="0" borderId="33" xfId="0" applyNumberFormat="1" applyFont="1" applyFill="1" applyBorder="1" applyAlignment="1">
      <alignment horizontal="center" vertical="center"/>
    </xf>
    <xf numFmtId="49" fontId="22" fillId="0" borderId="34" xfId="0" applyNumberFormat="1" applyFont="1" applyFill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 wrapText="1"/>
    </xf>
    <xf numFmtId="0" fontId="0" fillId="0" borderId="38" xfId="0" applyFont="1" applyBorder="1" applyAlignment="1" applyProtection="1">
      <alignment horizontal="center" vertical="center" wrapText="1"/>
    </xf>
    <xf numFmtId="49" fontId="22" fillId="0" borderId="35" xfId="0" applyNumberFormat="1" applyFont="1" applyFill="1" applyBorder="1" applyAlignment="1">
      <alignment horizontal="center" vertical="center"/>
    </xf>
    <xf numFmtId="49" fontId="22" fillId="0" borderId="36" xfId="0" applyNumberFormat="1" applyFont="1" applyFill="1" applyBorder="1" applyAlignment="1">
      <alignment horizontal="center" vertical="center" wrapText="1"/>
    </xf>
    <xf numFmtId="0" fontId="26" fillId="0" borderId="4" xfId="20" applyFont="1" applyBorder="1" applyAlignment="1" applyProtection="1">
      <alignment horizontal="center" vertical="top" wrapText="1"/>
    </xf>
    <xf numFmtId="0" fontId="26" fillId="0" borderId="35" xfId="20" applyFont="1" applyBorder="1" applyAlignment="1" applyProtection="1">
      <alignment horizontal="center" vertical="top" wrapText="1"/>
    </xf>
    <xf numFmtId="49" fontId="22" fillId="0" borderId="35" xfId="0" applyNumberFormat="1" applyFont="1" applyFill="1" applyBorder="1" applyAlignment="1">
      <alignment horizontal="center" vertical="center" wrapText="1"/>
    </xf>
    <xf numFmtId="0" fontId="7" fillId="0" borderId="14" xfId="20" applyBorder="1" applyAlignment="1" applyProtection="1">
      <alignment horizontal="center" vertical="top" wrapText="1"/>
    </xf>
    <xf numFmtId="0" fontId="0" fillId="0" borderId="37" xfId="0" applyFont="1" applyBorder="1" applyAlignment="1" applyProtection="1">
      <alignment horizontal="center" vertical="top" wrapText="1"/>
    </xf>
    <xf numFmtId="49" fontId="22" fillId="0" borderId="5" xfId="0" applyNumberFormat="1" applyFont="1" applyFill="1" applyBorder="1" applyAlignment="1">
      <alignment horizontal="center" vertical="top" wrapText="1"/>
    </xf>
    <xf numFmtId="0" fontId="22" fillId="0" borderId="15" xfId="20" applyFont="1" applyBorder="1" applyAlignment="1" applyProtection="1">
      <alignment horizontal="center" vertical="top" wrapText="1"/>
    </xf>
    <xf numFmtId="0" fontId="22" fillId="0" borderId="37" xfId="20" applyFont="1" applyBorder="1" applyAlignment="1" applyProtection="1">
      <alignment horizontal="center" vertical="top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tr.manych@vsb.cz" TargetMode="External"/><Relationship Id="rId3" Type="http://schemas.openxmlformats.org/officeDocument/2006/relationships/hyperlink" Target="mailto:vera.hromadkova@vsb.cz" TargetMode="External"/><Relationship Id="rId7" Type="http://schemas.openxmlformats.org/officeDocument/2006/relationships/hyperlink" Target="mailto:hana.cesnakova@vsb.cz" TargetMode="External"/><Relationship Id="rId2" Type="http://schemas.openxmlformats.org/officeDocument/2006/relationships/hyperlink" Target="mailto:katerina.cajkovska@vsb.cz" TargetMode="External"/><Relationship Id="rId1" Type="http://schemas.openxmlformats.org/officeDocument/2006/relationships/hyperlink" Target="mailto:hana.havlenova@vsb.cz" TargetMode="External"/><Relationship Id="rId6" Type="http://schemas.openxmlformats.org/officeDocument/2006/relationships/hyperlink" Target="mailto:gabriela.bilkova@vsb.cz" TargetMode="External"/><Relationship Id="rId5" Type="http://schemas.openxmlformats.org/officeDocument/2006/relationships/hyperlink" Target="mailto:martina.pavlorkova@vsb.cz" TargetMode="External"/><Relationship Id="rId4" Type="http://schemas.openxmlformats.org/officeDocument/2006/relationships/hyperlink" Target="mailto:lenka.blazkova@vsb.cz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tabSelected="1" workbookViewId="0">
      <selection sqref="A1:O1"/>
    </sheetView>
  </sheetViews>
  <sheetFormatPr defaultRowHeight="15" x14ac:dyDescent="0.25"/>
  <cols>
    <col min="1" max="1" width="8.85546875" style="1" customWidth="1"/>
    <col min="2" max="2" width="3.5703125" style="23" customWidth="1"/>
    <col min="3" max="3" width="17.42578125" style="1" customWidth="1"/>
    <col min="4" max="4" width="3.7109375" style="1" customWidth="1"/>
    <col min="5" max="5" width="3.28515625" style="1" customWidth="1"/>
    <col min="6" max="6" width="9.140625" style="3" customWidth="1"/>
    <col min="7" max="7" width="11.42578125" style="3" customWidth="1"/>
    <col min="8" max="8" width="11.140625" style="1" customWidth="1"/>
    <col min="9" max="9" width="12.85546875" style="1" customWidth="1"/>
    <col min="10" max="10" width="17.28515625" style="1" customWidth="1"/>
    <col min="11" max="11" width="15" style="16" customWidth="1"/>
    <col min="12" max="12" width="11.28515625" style="1" customWidth="1"/>
    <col min="13" max="13" width="7.5703125" style="18" customWidth="1"/>
    <col min="14" max="14" width="6.28515625" style="1" customWidth="1"/>
    <col min="15" max="15" width="9.85546875" style="1" customWidth="1"/>
    <col min="16" max="16" width="18.42578125" style="25" customWidth="1"/>
    <col min="17" max="17" width="11.140625" style="25" customWidth="1"/>
    <col min="18" max="18" width="14" style="25" customWidth="1"/>
    <col min="19" max="19" width="17.28515625" style="25" customWidth="1"/>
    <col min="20" max="20" width="9.140625" style="25"/>
    <col min="21" max="21" width="9.140625" style="19"/>
    <col min="22" max="16384" width="9.140625" style="1"/>
  </cols>
  <sheetData>
    <row r="1" spans="1:21" ht="21" x14ac:dyDescent="0.25">
      <c r="A1" s="90" t="s">
        <v>13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21" ht="15.75" customHeight="1" x14ac:dyDescent="0.25">
      <c r="A2" s="91" t="s">
        <v>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21" ht="15.75" customHeight="1" thickBot="1" x14ac:dyDescent="0.3">
      <c r="A3" s="92" t="s">
        <v>48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21" x14ac:dyDescent="0.25">
      <c r="A4" s="93" t="s">
        <v>0</v>
      </c>
      <c r="B4" s="75" t="s">
        <v>1</v>
      </c>
      <c r="C4" s="75" t="s">
        <v>26</v>
      </c>
      <c r="D4" s="75" t="s">
        <v>6</v>
      </c>
      <c r="E4" s="75" t="s">
        <v>2</v>
      </c>
      <c r="F4" s="97" t="s">
        <v>8</v>
      </c>
      <c r="G4" s="98"/>
      <c r="H4" s="95" t="s">
        <v>11</v>
      </c>
      <c r="I4" s="96"/>
      <c r="J4" s="81" t="s">
        <v>25</v>
      </c>
      <c r="K4" s="75" t="s">
        <v>16</v>
      </c>
      <c r="L4" s="75" t="s">
        <v>3</v>
      </c>
      <c r="M4" s="77" t="s">
        <v>18</v>
      </c>
      <c r="N4" s="75" t="s">
        <v>4</v>
      </c>
      <c r="O4" s="79" t="s">
        <v>5</v>
      </c>
    </row>
    <row r="5" spans="1:21" ht="15.75" thickBot="1" x14ac:dyDescent="0.3">
      <c r="A5" s="94"/>
      <c r="B5" s="76"/>
      <c r="C5" s="76"/>
      <c r="D5" s="76"/>
      <c r="E5" s="76"/>
      <c r="F5" s="28" t="s">
        <v>7</v>
      </c>
      <c r="G5" s="29" t="s">
        <v>9</v>
      </c>
      <c r="H5" s="29" t="s">
        <v>10</v>
      </c>
      <c r="I5" s="29" t="s">
        <v>9</v>
      </c>
      <c r="J5" s="82"/>
      <c r="K5" s="76"/>
      <c r="L5" s="76"/>
      <c r="M5" s="78"/>
      <c r="N5" s="76"/>
      <c r="O5" s="80"/>
    </row>
    <row r="6" spans="1:21" s="2" customFormat="1" ht="15" customHeight="1" x14ac:dyDescent="0.25">
      <c r="A6" s="61" t="s">
        <v>50</v>
      </c>
      <c r="B6" s="60" t="s">
        <v>30</v>
      </c>
      <c r="C6" s="53" t="s">
        <v>33</v>
      </c>
      <c r="D6" s="41">
        <v>1</v>
      </c>
      <c r="E6" s="41" t="s">
        <v>27</v>
      </c>
      <c r="F6" s="42">
        <v>22600</v>
      </c>
      <c r="G6" s="42">
        <f>D6*F6</f>
        <v>22600</v>
      </c>
      <c r="H6" s="43" t="s">
        <v>24</v>
      </c>
      <c r="I6" s="44" t="e">
        <f>D6*H6</f>
        <v>#VALUE!</v>
      </c>
      <c r="J6" s="106" t="s">
        <v>68</v>
      </c>
      <c r="K6" s="85" t="s">
        <v>67</v>
      </c>
      <c r="L6" s="85" t="s">
        <v>41</v>
      </c>
      <c r="M6" s="85" t="s">
        <v>42</v>
      </c>
      <c r="N6" s="85" t="s">
        <v>64</v>
      </c>
      <c r="O6" s="99" t="s">
        <v>38</v>
      </c>
      <c r="P6" s="26"/>
      <c r="Q6" s="26"/>
      <c r="R6" s="26"/>
      <c r="S6" s="26"/>
      <c r="T6" s="26"/>
      <c r="U6" s="20"/>
    </row>
    <row r="7" spans="1:21" s="2" customFormat="1" ht="15" customHeight="1" x14ac:dyDescent="0.25">
      <c r="A7" s="40" t="s">
        <v>51</v>
      </c>
      <c r="B7" s="56" t="s">
        <v>29</v>
      </c>
      <c r="C7" s="35" t="s">
        <v>32</v>
      </c>
      <c r="D7" s="31">
        <v>1</v>
      </c>
      <c r="E7" s="31" t="s">
        <v>27</v>
      </c>
      <c r="F7" s="32">
        <v>3000</v>
      </c>
      <c r="G7" s="32">
        <f t="shared" ref="G7:G18" si="0">D7*F7</f>
        <v>3000</v>
      </c>
      <c r="H7" s="33" t="s">
        <v>24</v>
      </c>
      <c r="I7" s="34" t="e">
        <f t="shared" ref="I7:I18" si="1">D7*H7</f>
        <v>#VALUE!</v>
      </c>
      <c r="J7" s="107"/>
      <c r="K7" s="86"/>
      <c r="L7" s="86"/>
      <c r="M7" s="86"/>
      <c r="N7" s="86"/>
      <c r="O7" s="100"/>
      <c r="P7" s="26"/>
      <c r="Q7" s="26"/>
      <c r="R7" s="26"/>
      <c r="S7" s="26"/>
      <c r="T7" s="26"/>
      <c r="U7" s="20"/>
    </row>
    <row r="8" spans="1:21" s="2" customFormat="1" ht="45" customHeight="1" x14ac:dyDescent="0.25">
      <c r="A8" s="40" t="s">
        <v>52</v>
      </c>
      <c r="B8" s="56" t="s">
        <v>29</v>
      </c>
      <c r="C8" s="35" t="s">
        <v>31</v>
      </c>
      <c r="D8" s="31">
        <v>41</v>
      </c>
      <c r="E8" s="31" t="s">
        <v>27</v>
      </c>
      <c r="F8" s="32">
        <v>5000</v>
      </c>
      <c r="G8" s="32">
        <f t="shared" si="0"/>
        <v>205000</v>
      </c>
      <c r="H8" s="33" t="s">
        <v>24</v>
      </c>
      <c r="I8" s="34" t="e">
        <f t="shared" si="1"/>
        <v>#VALUE!</v>
      </c>
      <c r="J8" s="58" t="s">
        <v>44</v>
      </c>
      <c r="K8" s="59" t="s">
        <v>49</v>
      </c>
      <c r="L8" s="56" t="s">
        <v>41</v>
      </c>
      <c r="M8" s="56" t="s">
        <v>42</v>
      </c>
      <c r="N8" s="56" t="s">
        <v>64</v>
      </c>
      <c r="O8" s="57" t="s">
        <v>38</v>
      </c>
      <c r="P8" s="26"/>
      <c r="Q8" s="26"/>
      <c r="R8" s="26"/>
      <c r="S8" s="26"/>
      <c r="T8" s="26"/>
      <c r="U8" s="20"/>
    </row>
    <row r="9" spans="1:21" s="2" customFormat="1" ht="45" customHeight="1" x14ac:dyDescent="0.25">
      <c r="A9" s="40" t="s">
        <v>53</v>
      </c>
      <c r="B9" s="56" t="s">
        <v>29</v>
      </c>
      <c r="C9" s="35" t="s">
        <v>34</v>
      </c>
      <c r="D9" s="31">
        <v>1</v>
      </c>
      <c r="E9" s="31" t="s">
        <v>27</v>
      </c>
      <c r="F9" s="32">
        <v>8000</v>
      </c>
      <c r="G9" s="32">
        <f t="shared" si="0"/>
        <v>8000</v>
      </c>
      <c r="H9" s="33" t="s">
        <v>24</v>
      </c>
      <c r="I9" s="34" t="e">
        <f t="shared" si="1"/>
        <v>#VALUE!</v>
      </c>
      <c r="J9" s="58" t="s">
        <v>69</v>
      </c>
      <c r="K9" s="108" t="s">
        <v>70</v>
      </c>
      <c r="L9" s="56" t="s">
        <v>41</v>
      </c>
      <c r="M9" s="56" t="s">
        <v>42</v>
      </c>
      <c r="N9" s="56" t="s">
        <v>64</v>
      </c>
      <c r="O9" s="57" t="s">
        <v>38</v>
      </c>
      <c r="P9" s="26"/>
      <c r="Q9" s="26"/>
      <c r="R9" s="26"/>
      <c r="S9" s="26"/>
      <c r="T9" s="26"/>
      <c r="U9" s="20"/>
    </row>
    <row r="10" spans="1:21" s="2" customFormat="1" ht="30" customHeight="1" x14ac:dyDescent="0.25">
      <c r="A10" s="40" t="s">
        <v>54</v>
      </c>
      <c r="B10" s="56" t="s">
        <v>29</v>
      </c>
      <c r="C10" s="35" t="s">
        <v>34</v>
      </c>
      <c r="D10" s="31">
        <v>2</v>
      </c>
      <c r="E10" s="31" t="s">
        <v>27</v>
      </c>
      <c r="F10" s="32">
        <v>8000</v>
      </c>
      <c r="G10" s="32">
        <f t="shared" si="0"/>
        <v>16000</v>
      </c>
      <c r="H10" s="33" t="s">
        <v>24</v>
      </c>
      <c r="I10" s="34" t="e">
        <f t="shared" si="1"/>
        <v>#VALUE!</v>
      </c>
      <c r="J10" s="58" t="s">
        <v>71</v>
      </c>
      <c r="K10" s="59" t="s">
        <v>72</v>
      </c>
      <c r="L10" s="56" t="s">
        <v>73</v>
      </c>
      <c r="M10" s="56" t="s">
        <v>74</v>
      </c>
      <c r="N10" s="56" t="s">
        <v>76</v>
      </c>
      <c r="O10" s="57" t="s">
        <v>75</v>
      </c>
      <c r="P10" s="26"/>
      <c r="Q10" s="26"/>
      <c r="R10" s="26"/>
      <c r="S10" s="26"/>
      <c r="T10" s="26"/>
      <c r="U10" s="20"/>
    </row>
    <row r="11" spans="1:21" s="2" customFormat="1" ht="30" customHeight="1" x14ac:dyDescent="0.25">
      <c r="A11" s="40" t="s">
        <v>55</v>
      </c>
      <c r="B11" s="56" t="s">
        <v>29</v>
      </c>
      <c r="C11" s="35" t="s">
        <v>60</v>
      </c>
      <c r="D11" s="31">
        <v>1</v>
      </c>
      <c r="E11" s="31" t="s">
        <v>27</v>
      </c>
      <c r="F11" s="32">
        <v>19000</v>
      </c>
      <c r="G11" s="32">
        <f t="shared" si="0"/>
        <v>19000</v>
      </c>
      <c r="H11" s="33" t="s">
        <v>24</v>
      </c>
      <c r="I11" s="34" t="e">
        <f t="shared" si="1"/>
        <v>#VALUE!</v>
      </c>
      <c r="J11" s="84" t="s">
        <v>77</v>
      </c>
      <c r="K11" s="64" t="s">
        <v>78</v>
      </c>
      <c r="L11" s="66" t="s">
        <v>41</v>
      </c>
      <c r="M11" s="66" t="s">
        <v>42</v>
      </c>
      <c r="N11" s="66" t="s">
        <v>64</v>
      </c>
      <c r="O11" s="68" t="s">
        <v>38</v>
      </c>
      <c r="P11" s="26"/>
      <c r="Q11" s="26"/>
      <c r="R11" s="26"/>
      <c r="S11" s="26"/>
      <c r="T11" s="26"/>
      <c r="U11" s="20"/>
    </row>
    <row r="12" spans="1:21" s="2" customFormat="1" ht="15" customHeight="1" x14ac:dyDescent="0.25">
      <c r="A12" s="87" t="s">
        <v>56</v>
      </c>
      <c r="B12" s="56" t="s">
        <v>29</v>
      </c>
      <c r="C12" s="35" t="s">
        <v>61</v>
      </c>
      <c r="D12" s="31">
        <v>1</v>
      </c>
      <c r="E12" s="31" t="s">
        <v>27</v>
      </c>
      <c r="F12" s="32">
        <v>31580</v>
      </c>
      <c r="G12" s="32">
        <f t="shared" si="0"/>
        <v>31580</v>
      </c>
      <c r="H12" s="33" t="s">
        <v>24</v>
      </c>
      <c r="I12" s="34" t="e">
        <f t="shared" si="1"/>
        <v>#VALUE!</v>
      </c>
      <c r="J12" s="109"/>
      <c r="K12" s="72"/>
      <c r="L12" s="70"/>
      <c r="M12" s="70"/>
      <c r="N12" s="70"/>
      <c r="O12" s="71"/>
      <c r="P12" s="26"/>
      <c r="Q12" s="26"/>
      <c r="R12" s="26"/>
      <c r="S12" s="26"/>
      <c r="T12" s="26"/>
      <c r="U12" s="20"/>
    </row>
    <row r="13" spans="1:21" s="2" customFormat="1" ht="15" customHeight="1" x14ac:dyDescent="0.25">
      <c r="A13" s="88"/>
      <c r="B13" s="56" t="s">
        <v>30</v>
      </c>
      <c r="C13" s="35" t="s">
        <v>61</v>
      </c>
      <c r="D13" s="31">
        <v>1</v>
      </c>
      <c r="E13" s="31" t="s">
        <v>27</v>
      </c>
      <c r="F13" s="32">
        <v>3500</v>
      </c>
      <c r="G13" s="32">
        <f t="shared" si="0"/>
        <v>3500</v>
      </c>
      <c r="H13" s="33" t="s">
        <v>24</v>
      </c>
      <c r="I13" s="34" t="e">
        <f t="shared" si="1"/>
        <v>#VALUE!</v>
      </c>
      <c r="J13" s="110"/>
      <c r="K13" s="65"/>
      <c r="L13" s="67"/>
      <c r="M13" s="67"/>
      <c r="N13" s="67"/>
      <c r="O13" s="69"/>
      <c r="P13" s="26"/>
      <c r="Q13" s="26"/>
      <c r="R13" s="26"/>
      <c r="S13" s="26"/>
      <c r="T13" s="26"/>
      <c r="U13" s="20"/>
    </row>
    <row r="14" spans="1:21" s="2" customFormat="1" ht="15" customHeight="1" x14ac:dyDescent="0.25">
      <c r="A14" s="87" t="s">
        <v>57</v>
      </c>
      <c r="B14" s="56" t="s">
        <v>29</v>
      </c>
      <c r="C14" s="35" t="s">
        <v>45</v>
      </c>
      <c r="D14" s="31">
        <v>2</v>
      </c>
      <c r="E14" s="31" t="s">
        <v>27</v>
      </c>
      <c r="F14" s="32">
        <v>33000</v>
      </c>
      <c r="G14" s="32">
        <f t="shared" si="0"/>
        <v>66000</v>
      </c>
      <c r="H14" s="33" t="s">
        <v>24</v>
      </c>
      <c r="I14" s="34" t="e">
        <f t="shared" si="1"/>
        <v>#VALUE!</v>
      </c>
      <c r="J14" s="84" t="s">
        <v>80</v>
      </c>
      <c r="K14" s="64" t="s">
        <v>79</v>
      </c>
      <c r="L14" s="66" t="s">
        <v>41</v>
      </c>
      <c r="M14" s="66" t="s">
        <v>42</v>
      </c>
      <c r="N14" s="66" t="s">
        <v>64</v>
      </c>
      <c r="O14" s="68" t="s">
        <v>38</v>
      </c>
      <c r="P14" s="26"/>
      <c r="Q14" s="26"/>
      <c r="R14" s="26"/>
      <c r="S14" s="26"/>
      <c r="T14" s="26"/>
      <c r="U14" s="20"/>
    </row>
    <row r="15" spans="1:21" s="2" customFormat="1" ht="30" customHeight="1" x14ac:dyDescent="0.25">
      <c r="A15" s="88"/>
      <c r="B15" s="56" t="s">
        <v>30</v>
      </c>
      <c r="C15" s="35" t="s">
        <v>62</v>
      </c>
      <c r="D15" s="31">
        <v>2</v>
      </c>
      <c r="E15" s="31" t="s">
        <v>27</v>
      </c>
      <c r="F15" s="32">
        <v>6000</v>
      </c>
      <c r="G15" s="32">
        <f t="shared" ref="G15" si="2">D15*F15</f>
        <v>12000</v>
      </c>
      <c r="H15" s="33" t="s">
        <v>24</v>
      </c>
      <c r="I15" s="34" t="e">
        <f t="shared" ref="I15" si="3">D15*H15</f>
        <v>#VALUE!</v>
      </c>
      <c r="J15" s="110"/>
      <c r="K15" s="65"/>
      <c r="L15" s="67"/>
      <c r="M15" s="67"/>
      <c r="N15" s="67"/>
      <c r="O15" s="69"/>
      <c r="P15" s="26"/>
      <c r="Q15" s="26"/>
      <c r="R15" s="26"/>
      <c r="S15" s="26"/>
      <c r="T15" s="26"/>
      <c r="U15" s="20"/>
    </row>
    <row r="16" spans="1:21" s="2" customFormat="1" ht="30" customHeight="1" x14ac:dyDescent="0.25">
      <c r="A16" s="40" t="s">
        <v>58</v>
      </c>
      <c r="B16" s="56" t="s">
        <v>29</v>
      </c>
      <c r="C16" s="35" t="s">
        <v>46</v>
      </c>
      <c r="D16" s="31">
        <v>9</v>
      </c>
      <c r="E16" s="31" t="s">
        <v>27</v>
      </c>
      <c r="F16" s="32">
        <v>6000</v>
      </c>
      <c r="G16" s="32">
        <f t="shared" si="0"/>
        <v>54000</v>
      </c>
      <c r="H16" s="33" t="s">
        <v>24</v>
      </c>
      <c r="I16" s="34" t="e">
        <f t="shared" si="1"/>
        <v>#VALUE!</v>
      </c>
      <c r="J16" s="58" t="s">
        <v>81</v>
      </c>
      <c r="K16" s="63" t="s">
        <v>66</v>
      </c>
      <c r="L16" s="56" t="s">
        <v>63</v>
      </c>
      <c r="M16" s="56" t="s">
        <v>65</v>
      </c>
      <c r="N16" s="56" t="s">
        <v>64</v>
      </c>
      <c r="O16" s="57" t="s">
        <v>38</v>
      </c>
      <c r="P16" s="26"/>
      <c r="Q16" s="26"/>
      <c r="R16" s="26"/>
      <c r="S16" s="26"/>
      <c r="T16" s="26"/>
      <c r="U16" s="20"/>
    </row>
    <row r="17" spans="1:21" s="2" customFormat="1" ht="15" customHeight="1" x14ac:dyDescent="0.25">
      <c r="A17" s="87" t="s">
        <v>59</v>
      </c>
      <c r="B17" s="56" t="s">
        <v>29</v>
      </c>
      <c r="C17" s="35" t="s">
        <v>46</v>
      </c>
      <c r="D17" s="31">
        <v>1</v>
      </c>
      <c r="E17" s="31" t="s">
        <v>27</v>
      </c>
      <c r="F17" s="32">
        <v>32000</v>
      </c>
      <c r="G17" s="32">
        <f t="shared" si="0"/>
        <v>32000</v>
      </c>
      <c r="H17" s="33" t="s">
        <v>24</v>
      </c>
      <c r="I17" s="34" t="e">
        <f t="shared" si="1"/>
        <v>#VALUE!</v>
      </c>
      <c r="J17" s="103" t="s">
        <v>43</v>
      </c>
      <c r="K17" s="64" t="s">
        <v>35</v>
      </c>
      <c r="L17" s="64" t="s">
        <v>39</v>
      </c>
      <c r="M17" s="66" t="s">
        <v>40</v>
      </c>
      <c r="N17" s="66" t="s">
        <v>36</v>
      </c>
      <c r="O17" s="68" t="s">
        <v>37</v>
      </c>
      <c r="P17" s="26"/>
      <c r="Q17" s="26"/>
      <c r="R17" s="26"/>
      <c r="S17" s="26"/>
      <c r="T17" s="26"/>
      <c r="U17" s="20"/>
    </row>
    <row r="18" spans="1:21" s="2" customFormat="1" ht="30" customHeight="1" thickBot="1" x14ac:dyDescent="0.3">
      <c r="A18" s="89"/>
      <c r="B18" s="55" t="s">
        <v>30</v>
      </c>
      <c r="C18" s="54" t="s">
        <v>60</v>
      </c>
      <c r="D18" s="36">
        <v>1</v>
      </c>
      <c r="E18" s="36" t="s">
        <v>27</v>
      </c>
      <c r="F18" s="37">
        <v>19000</v>
      </c>
      <c r="G18" s="37">
        <f t="shared" si="0"/>
        <v>19000</v>
      </c>
      <c r="H18" s="38" t="s">
        <v>24</v>
      </c>
      <c r="I18" s="39" t="e">
        <f t="shared" si="1"/>
        <v>#VALUE!</v>
      </c>
      <c r="J18" s="104"/>
      <c r="K18" s="105"/>
      <c r="L18" s="105"/>
      <c r="M18" s="101"/>
      <c r="N18" s="101"/>
      <c r="O18" s="102"/>
      <c r="P18" s="26"/>
      <c r="Q18" s="26"/>
      <c r="R18" s="26"/>
      <c r="S18" s="26"/>
      <c r="T18" s="26"/>
      <c r="U18" s="20"/>
    </row>
    <row r="19" spans="1:21" s="2" customFormat="1" ht="15" customHeight="1" thickBot="1" x14ac:dyDescent="0.3">
      <c r="A19" s="45" t="s">
        <v>17</v>
      </c>
      <c r="B19" s="46"/>
      <c r="C19" s="47"/>
      <c r="D19" s="47"/>
      <c r="E19" s="47"/>
      <c r="F19" s="48"/>
      <c r="G19" s="62">
        <f>SUM(G6:G18)</f>
        <v>491680</v>
      </c>
      <c r="H19" s="49"/>
      <c r="I19" s="50"/>
      <c r="J19" s="51"/>
      <c r="K19" s="46"/>
      <c r="L19" s="47"/>
      <c r="M19" s="46"/>
      <c r="N19" s="47"/>
      <c r="O19" s="52"/>
      <c r="P19" s="26"/>
      <c r="Q19" s="26"/>
      <c r="R19" s="26"/>
      <c r="S19" s="26"/>
      <c r="T19" s="26"/>
      <c r="U19" s="20"/>
    </row>
    <row r="20" spans="1:21" ht="16.5" thickBot="1" x14ac:dyDescent="0.3">
      <c r="A20" s="15" t="s">
        <v>28</v>
      </c>
      <c r="B20" s="24"/>
      <c r="C20" s="10"/>
      <c r="D20" s="11"/>
      <c r="E20" s="11"/>
      <c r="F20" s="14"/>
      <c r="G20" s="12"/>
      <c r="H20" s="74" t="e">
        <f>SUM(I6:I18)</f>
        <v>#VALUE!</v>
      </c>
      <c r="I20" s="74"/>
      <c r="J20" s="11"/>
      <c r="K20" s="17"/>
      <c r="L20" s="11"/>
      <c r="M20" s="17"/>
      <c r="N20" s="11"/>
      <c r="O20" s="13"/>
    </row>
    <row r="21" spans="1:21" ht="15" customHeight="1" x14ac:dyDescent="0.25">
      <c r="A21" s="1" t="s">
        <v>22</v>
      </c>
      <c r="K21" s="30"/>
      <c r="M21" s="30"/>
    </row>
    <row r="22" spans="1:21" s="6" customFormat="1" x14ac:dyDescent="0.25">
      <c r="A22" s="8" t="s">
        <v>12</v>
      </c>
      <c r="B22" s="73" t="s">
        <v>21</v>
      </c>
      <c r="C22" s="73"/>
      <c r="D22" s="73"/>
      <c r="E22" s="73"/>
      <c r="F22" s="4" t="s">
        <v>14</v>
      </c>
      <c r="H22" s="9"/>
      <c r="J22" s="7"/>
      <c r="K22" s="7"/>
      <c r="M22" s="7"/>
      <c r="P22" s="27"/>
      <c r="Q22" s="27"/>
      <c r="R22" s="27"/>
      <c r="S22" s="27"/>
      <c r="T22" s="27"/>
      <c r="U22" s="21"/>
    </row>
    <row r="23" spans="1:21" s="6" customFormat="1" x14ac:dyDescent="0.25">
      <c r="B23" s="7"/>
      <c r="F23" s="9"/>
      <c r="G23" s="9"/>
      <c r="H23" s="22" t="s">
        <v>23</v>
      </c>
      <c r="J23" s="7"/>
      <c r="K23" s="7"/>
      <c r="M23" s="7"/>
      <c r="P23" s="27"/>
      <c r="Q23" s="27"/>
      <c r="R23" s="27"/>
      <c r="S23" s="27"/>
      <c r="T23" s="27"/>
      <c r="U23" s="21"/>
    </row>
    <row r="24" spans="1:21" s="6" customFormat="1" x14ac:dyDescent="0.25">
      <c r="B24" s="7"/>
      <c r="F24" s="9"/>
      <c r="G24" s="9"/>
      <c r="H24" s="22"/>
      <c r="J24" s="7"/>
      <c r="K24" s="7"/>
      <c r="M24" s="7"/>
      <c r="P24" s="27"/>
      <c r="Q24" s="27"/>
      <c r="R24" s="27"/>
      <c r="S24" s="27"/>
      <c r="T24" s="27"/>
      <c r="U24" s="21"/>
    </row>
    <row r="25" spans="1:21" s="6" customFormat="1" x14ac:dyDescent="0.25">
      <c r="B25" s="7"/>
      <c r="F25" s="9"/>
      <c r="G25" s="9"/>
      <c r="H25" s="22"/>
      <c r="J25" s="7"/>
      <c r="K25" s="7"/>
      <c r="M25" s="7"/>
      <c r="P25" s="27"/>
      <c r="Q25" s="27"/>
      <c r="R25" s="27"/>
      <c r="S25" s="27"/>
      <c r="T25" s="27"/>
      <c r="U25" s="21"/>
    </row>
    <row r="26" spans="1:21" s="6" customFormat="1" x14ac:dyDescent="0.25">
      <c r="B26" s="7"/>
      <c r="F26" s="9"/>
      <c r="G26" s="9"/>
      <c r="H26" s="9"/>
      <c r="I26" s="22"/>
      <c r="J26" s="7"/>
      <c r="K26" s="7"/>
      <c r="M26" s="7"/>
      <c r="P26" s="27"/>
      <c r="Q26" s="27"/>
      <c r="R26" s="27"/>
      <c r="S26" s="27"/>
      <c r="T26" s="27"/>
      <c r="U26" s="21"/>
    </row>
    <row r="27" spans="1:21" s="6" customFormat="1" x14ac:dyDescent="0.25">
      <c r="A27" s="7"/>
      <c r="B27" s="7"/>
      <c r="F27" s="5"/>
      <c r="G27" s="2"/>
      <c r="J27" s="83" t="s">
        <v>15</v>
      </c>
      <c r="K27" s="83"/>
      <c r="L27" s="83"/>
      <c r="M27" s="83"/>
      <c r="N27" s="83"/>
      <c r="O27" s="83"/>
      <c r="P27" s="27"/>
      <c r="Q27" s="27"/>
      <c r="R27" s="27"/>
      <c r="S27" s="27"/>
      <c r="T27" s="27"/>
      <c r="U27" s="21"/>
    </row>
    <row r="28" spans="1:21" s="6" customFormat="1" x14ac:dyDescent="0.25">
      <c r="A28" s="7"/>
      <c r="B28" s="7"/>
      <c r="J28" s="73" t="s">
        <v>20</v>
      </c>
      <c r="K28" s="73"/>
      <c r="L28" s="73"/>
      <c r="M28" s="73"/>
      <c r="N28" s="73"/>
      <c r="O28" s="73"/>
      <c r="P28" s="27"/>
      <c r="Q28" s="27"/>
      <c r="R28" s="27"/>
      <c r="S28" s="27"/>
      <c r="T28" s="27"/>
      <c r="U28" s="21"/>
    </row>
    <row r="29" spans="1:21" s="6" customFormat="1" x14ac:dyDescent="0.25">
      <c r="A29" s="7"/>
      <c r="B29" s="7"/>
      <c r="J29" s="73" t="s">
        <v>19</v>
      </c>
      <c r="K29" s="73"/>
      <c r="L29" s="73"/>
      <c r="M29" s="73"/>
      <c r="N29" s="73"/>
      <c r="O29" s="73"/>
      <c r="P29" s="27"/>
      <c r="Q29" s="27"/>
      <c r="R29" s="27"/>
      <c r="S29" s="27"/>
      <c r="T29" s="27"/>
      <c r="U29" s="21"/>
    </row>
    <row r="30" spans="1:21" x14ac:dyDescent="0.25">
      <c r="A30" s="7"/>
      <c r="B30" s="1"/>
      <c r="F30" s="1"/>
      <c r="G30" s="1"/>
      <c r="K30" s="1"/>
      <c r="M30" s="1"/>
      <c r="P30" s="1"/>
      <c r="Q30" s="1"/>
      <c r="R30" s="1"/>
      <c r="S30" s="1"/>
      <c r="T30" s="1"/>
      <c r="U30" s="1"/>
    </row>
  </sheetData>
  <mergeCells count="48">
    <mergeCell ref="M17:M18"/>
    <mergeCell ref="N17:N18"/>
    <mergeCell ref="O17:O18"/>
    <mergeCell ref="J17:J18"/>
    <mergeCell ref="K17:K18"/>
    <mergeCell ref="L17:L18"/>
    <mergeCell ref="A14:A15"/>
    <mergeCell ref="A17:A18"/>
    <mergeCell ref="A12:A13"/>
    <mergeCell ref="A1:O1"/>
    <mergeCell ref="A2:O2"/>
    <mergeCell ref="A3:O3"/>
    <mergeCell ref="N4:N5"/>
    <mergeCell ref="A4:A5"/>
    <mergeCell ref="H4:I4"/>
    <mergeCell ref="D4:D5"/>
    <mergeCell ref="E4:E5"/>
    <mergeCell ref="F4:G4"/>
    <mergeCell ref="L6:L7"/>
    <mergeCell ref="M6:M7"/>
    <mergeCell ref="N6:N7"/>
    <mergeCell ref="O6:O7"/>
    <mergeCell ref="B22:E22"/>
    <mergeCell ref="H20:I20"/>
    <mergeCell ref="B4:B5"/>
    <mergeCell ref="C4:C5"/>
    <mergeCell ref="J29:O29"/>
    <mergeCell ref="L4:L5"/>
    <mergeCell ref="M4:M5"/>
    <mergeCell ref="O4:O5"/>
    <mergeCell ref="J4:J5"/>
    <mergeCell ref="K4:K5"/>
    <mergeCell ref="J28:O28"/>
    <mergeCell ref="J27:O27"/>
    <mergeCell ref="J14:J15"/>
    <mergeCell ref="J11:J13"/>
    <mergeCell ref="J6:J7"/>
    <mergeCell ref="K6:K7"/>
    <mergeCell ref="L11:L13"/>
    <mergeCell ref="M11:M13"/>
    <mergeCell ref="N11:N13"/>
    <mergeCell ref="O11:O13"/>
    <mergeCell ref="K11:K13"/>
    <mergeCell ref="K14:K15"/>
    <mergeCell ref="L14:L15"/>
    <mergeCell ref="M14:M15"/>
    <mergeCell ref="N14:N15"/>
    <mergeCell ref="O14:O15"/>
  </mergeCells>
  <hyperlinks>
    <hyperlink ref="J17" r:id="rId1" display="hana.havlenova@vsb.cz"/>
    <hyperlink ref="J8" r:id="rId2" display="katerina.cajkovska@vsb.cz"/>
    <hyperlink ref="J6" r:id="rId3" display="vera.hromadkova@vsb.cz"/>
    <hyperlink ref="J9" r:id="rId4" display="lenka.blazkova@vsb.cz"/>
    <hyperlink ref="J10" r:id="rId5" display="martina.pavlorkova@vsb.cz"/>
    <hyperlink ref="J11" r:id="rId6" display="gabriela.bilkova@vsb.cz"/>
    <hyperlink ref="J14" r:id="rId7" display="hana.cesnakova@vsb.cz"/>
    <hyperlink ref="J16" r:id="rId8" display="petr.manych@vsb.cz"/>
  </hyperlinks>
  <printOptions horizontalCentered="1"/>
  <pageMargins left="0.39370078740157483" right="0.39370078740157483" top="0.43307086614173229" bottom="0.43307086614173229" header="0" footer="0"/>
  <pageSetup paperSize="9" scale="93" fitToHeight="2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2019-02-14T11:00:40Z</cp:lastPrinted>
  <dcterms:created xsi:type="dcterms:W3CDTF">2015-04-13T11:58:07Z</dcterms:created>
  <dcterms:modified xsi:type="dcterms:W3CDTF">2019-02-14T11:00:54Z</dcterms:modified>
</cp:coreProperties>
</file>