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02" documentId="14_{51907E67-1996-4A0A-B6BD-6ED018398BBA}" xr6:coauthVersionLast="47" xr6:coauthVersionMax="47" xr10:uidLastSave="{A553C94E-E13D-4990-B6EC-163237C03326}"/>
  <bookViews>
    <workbookView xWindow="-21710" yWindow="-20" windowWidth="21820" windowHeight="37900" xr2:uid="{00000000-000D-0000-FFFF-FFFF00000000}"/>
  </bookViews>
  <sheets>
    <sheet name="zámečnický" sheetId="19" r:id="rId1"/>
    <sheet name="příloha č.1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9" l="1"/>
  <c r="F86" i="19"/>
  <c r="H85" i="19"/>
  <c r="F85" i="19"/>
  <c r="H84" i="19"/>
  <c r="F84" i="19"/>
  <c r="H83" i="19"/>
  <c r="F83" i="19"/>
  <c r="H82" i="19"/>
  <c r="F82" i="19"/>
  <c r="H81" i="19"/>
  <c r="F81" i="19"/>
  <c r="H80" i="19"/>
  <c r="F80" i="19"/>
  <c r="H79" i="19"/>
  <c r="F79" i="19"/>
  <c r="H78" i="19"/>
  <c r="F78" i="19"/>
  <c r="H77" i="19"/>
  <c r="F77" i="19"/>
  <c r="H34" i="19" l="1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9" i="19"/>
  <c r="H8" i="19"/>
  <c r="H7" i="19"/>
  <c r="H91" i="19" l="1"/>
  <c r="F91" i="19"/>
  <c r="H90" i="19"/>
  <c r="F90" i="19"/>
  <c r="H89" i="19"/>
  <c r="F89" i="19"/>
  <c r="H88" i="19"/>
  <c r="F88" i="19"/>
  <c r="H87" i="19"/>
  <c r="F87" i="19"/>
  <c r="H76" i="19"/>
  <c r="F76" i="19"/>
  <c r="H70" i="19" l="1"/>
  <c r="H71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97" i="19" l="1"/>
  <c r="F97" i="19"/>
  <c r="H96" i="19"/>
  <c r="F96" i="19"/>
  <c r="H95" i="19"/>
  <c r="F95" i="19"/>
  <c r="H94" i="19"/>
  <c r="F94" i="19"/>
  <c r="H93" i="19"/>
  <c r="F93" i="19"/>
  <c r="H92" i="19"/>
  <c r="F92" i="19"/>
  <c r="H75" i="19" l="1"/>
  <c r="G98" i="19" s="1"/>
  <c r="F75" i="19"/>
  <c r="H6" i="19" l="1"/>
  <c r="G66" i="19" s="1"/>
  <c r="H69" i="19" l="1"/>
  <c r="H72" i="19" l="1"/>
  <c r="G72" i="19"/>
  <c r="E98" i="19"/>
  <c r="F99" i="19" l="1"/>
  <c r="H98" i="19"/>
  <c r="G100" i="19" l="1"/>
  <c r="H66" i="19" l="1"/>
</calcChain>
</file>

<file path=xl/sharedStrings.xml><?xml version="1.0" encoding="utf-8"?>
<sst xmlns="http://schemas.openxmlformats.org/spreadsheetml/2006/main" count="382" uniqueCount="174">
  <si>
    <t>MJ</t>
  </si>
  <si>
    <t>1.</t>
  </si>
  <si>
    <t>2.</t>
  </si>
  <si>
    <t>3.</t>
  </si>
  <si>
    <t>4.</t>
  </si>
  <si>
    <t>5.</t>
  </si>
  <si>
    <t>6.</t>
  </si>
  <si>
    <t>7.</t>
  </si>
  <si>
    <t>8.</t>
  </si>
  <si>
    <t>Mn</t>
  </si>
  <si>
    <t>Cena za jednotku bez DPH</t>
  </si>
  <si>
    <t>Celkem bez DPH</t>
  </si>
  <si>
    <t>Předpoklad za jednotku bez DPH</t>
  </si>
  <si>
    <t>Předpoklad celkem bez DPH</t>
  </si>
  <si>
    <t>Celková nabídková/kupní cena bez DPH:</t>
  </si>
  <si>
    <t>Poř čís</t>
  </si>
  <si>
    <t>V</t>
  </si>
  <si>
    <t>Příloha č. 1 - Specifikace předmětu koupě / veřejné zakázky</t>
  </si>
  <si>
    <t>(datum v elektronickém podpisu)</t>
  </si>
  <si>
    <t>název dodavatele (doplnit)</t>
  </si>
  <si>
    <t>titul, jméno a příjmení, funkce (doplnit)</t>
  </si>
  <si>
    <t>(doplní dodavatel)</t>
  </si>
  <si>
    <t xml:space="preserve">Dodavatel/prodávající prohlašuje, že všechna nabízená zařízení splňují všechny výše uvedené parametry </t>
  </si>
  <si>
    <t>dle této specifikace.</t>
  </si>
  <si>
    <t>elektronický podpis oprávněné osoby po převedení do PDF</t>
  </si>
  <si>
    <t>Dodávka pro Ubytovací služby a Stravovací služby, převezme Stupková Jaroslava tel. 596996441, sklad údržby - místnost č. A1/16, Studentská 1770/1, Ostrava - Poruba, 700 32</t>
  </si>
  <si>
    <t>Mezisoučet za Ubytovací služby a Stravovací služby:</t>
  </si>
  <si>
    <t>Předmět dodávky do skladu údržby 976, místnost G112A, na ulici 17. listopadu 15, Ostrava-Poruba, převezme Renáta Polanská, telefon +420597323344</t>
  </si>
  <si>
    <t>Předpokládaná kupní cena:</t>
  </si>
  <si>
    <t>Mezisoučet za sklad údržby:</t>
  </si>
  <si>
    <t>doplní dodavatel</t>
  </si>
  <si>
    <t>Mezisoučet za sklad energetiky:</t>
  </si>
  <si>
    <t>Dodávka do skladu energetiky, převezme Uramová Milena, tel.č. +420 597 321 217, místnost B 109 (Sklad elektro), 17.listopadu 15, Ostrava - Poruba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</si>
  <si>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</si>
  <si>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</si>
  <si>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</si>
  <si>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</si>
  <si>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</si>
  <si>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</si>
  <si>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</si>
  <si>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</si>
  <si>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</si>
  <si>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</si>
  <si>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</si>
  <si>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</si>
  <si>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</si>
  <si>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</si>
  <si>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bal</t>
  </si>
  <si>
    <t>čepel náhradní 18 mm  10ks              16078</t>
  </si>
  <si>
    <t>Vrut univerzální 3,0x40 ŽZn PZ celý/zápustný bal 100ks</t>
  </si>
  <si>
    <t>Vrut univerzální 3,0x50 ŽZn PZ celý/zápustný  bal 100ks</t>
  </si>
  <si>
    <t>Vrut univerzální 4,5x60 ŽZn PZ celý/zápustný bal 100ks</t>
  </si>
  <si>
    <t>Vrut univerzální 5,0x70 ŽZn PZ celý/zápustný bal 100ks</t>
  </si>
  <si>
    <t>Vrut univerzální 4,5x50 ŽZn PZ celý/zápustný  bal 100ks</t>
  </si>
  <si>
    <t>Vrut univerzální 5x100/50 TORX NEREZ A2 zápustný</t>
  </si>
  <si>
    <t>Vrut univerzální 4x60/30 TORX NEREZ A2 zápustný bal 100ks</t>
  </si>
  <si>
    <t>Vrut univerzální 5x90 TORX NEREZ A2 zápustný/</t>
  </si>
  <si>
    <t>Vrut univerzální 4,5x80 TORX NEREZ A2 zápustný bal 100ks</t>
  </si>
  <si>
    <t>Matice přesná M 8 DIN 934 zinek bal 100ks</t>
  </si>
  <si>
    <t>Matice přesná M16 DIN 934 zinek  bal 100ks</t>
  </si>
  <si>
    <t>Matice přesná M 6 DIN 934 zinek bal 100ks</t>
  </si>
  <si>
    <t>Matice přesná M10 DIN 934 zinek bal 100ks</t>
  </si>
  <si>
    <t>Podložka plochá 06 DIN 125 střední/zinek  bal 100ks</t>
  </si>
  <si>
    <t>Podložka plochá 08 DIN 125 střední/zinek bal 100ks</t>
  </si>
  <si>
    <t>Podložka plochá 10 DIN 125 bal100ks</t>
  </si>
  <si>
    <t>Vrut univerzální 4,0x50 ŽZn PZ celý/zápustný bal 100ks</t>
  </si>
  <si>
    <t>ks</t>
  </si>
  <si>
    <t>Vrták SDS+ 6x160 - 4břit FESTA</t>
  </si>
  <si>
    <t>Vrták SDS+ 8x160 - 4břit FESTA</t>
  </si>
  <si>
    <t>Vrták SDS+ 10x160 - 4břit FESTA</t>
  </si>
  <si>
    <t>Vrták vidiový FESTA SDS+ 12x160mm</t>
  </si>
  <si>
    <t>Vrták do kovu  5</t>
  </si>
  <si>
    <t>vrták do kovu  3</t>
  </si>
  <si>
    <t xml:space="preserve">Brano mini DC120 stříbrné EN1154 </t>
  </si>
  <si>
    <t>m</t>
  </si>
  <si>
    <t>retěz pozink oko 4mm</t>
  </si>
  <si>
    <t xml:space="preserve"> kování klika a knoflík se štíty dveř. 804/90 vložka</t>
  </si>
  <si>
    <t xml:space="preserve"> kování klika a klikase štíty dveř. 804/90 vložka</t>
  </si>
  <si>
    <t>Zámek nábytkový SISO CL-X-850 CR</t>
  </si>
  <si>
    <t>FAB Zámek zadlabací 5131 NZ P-L 90/63</t>
  </si>
  <si>
    <t>HOBES Zadlabací zámek vložkový 24026 BZN P-L 90/80</t>
  </si>
  <si>
    <t>Silikon sanitární * 280ml RL transp.</t>
  </si>
  <si>
    <t>Silikon sanitární * 280ml RL bílý</t>
  </si>
  <si>
    <t>Hmoždinky FISCHER UX 6x35 R </t>
  </si>
  <si>
    <t>Hmoždinky FISCHER UX 8x50 R </t>
  </si>
  <si>
    <t>Kotouč řezný 125x1,6x22,2A97P 895991228 GOLD</t>
  </si>
  <si>
    <t>Sada šroubováků VDE 1000V 00 20 12 V01 KNIPEX</t>
  </si>
  <si>
    <t>Sada bitů -+* 10ks 1-68-734</t>
  </si>
  <si>
    <t>Kleště Knipex  štípací boční,  1000 V</t>
  </si>
  <si>
    <t>Led nabíjecí pracovní svítidlo s magnetem, voděodolné</t>
  </si>
  <si>
    <t>Plastový organizér NORS DUO 34,4x24,9x10 cm</t>
  </si>
  <si>
    <t>Lepidlo Mamut glue HIGH TACK 290ml AKCE</t>
  </si>
  <si>
    <t> klíče ráčnový očko/ploché, sada 7ks, 8-10-12-13-14-17-19mm, ráčna 45</t>
  </si>
  <si>
    <t>Sada bitů Stanley 1-13-902 (60 ks)</t>
  </si>
  <si>
    <t>Nůžky kabelové 200 mm s dvojitým břitem, izolované 1000 V Knipex 9517200</t>
  </si>
  <si>
    <t>Přejezd hadicový 2 kanály 300šířex 850mm délka prúmer kanal.70mm</t>
  </si>
  <si>
    <t>Baterie zinkochloridová GP Greencell 6F22 (9V), 1BL</t>
  </si>
  <si>
    <t>Baterie zinkochloridová GP Greencell R6 (AA)</t>
  </si>
  <si>
    <t>Kotouč řezný na kov 125x1,2 22217</t>
  </si>
  <si>
    <t xml:space="preserve">Klíč klešťový Ni PH 180 86 03 180 KNIPEX             </t>
  </si>
  <si>
    <t>Kleště "Cobra"lesk PH 300 87 01 300 KNIPEX</t>
  </si>
  <si>
    <t>Stanley 1-13-904, 32-díln sada bítu s račnou</t>
  </si>
  <si>
    <t>Sada zástrčných klíčů metrických 1,5-10mm 10ks E069253</t>
  </si>
  <si>
    <t>Sada šroubováků -+* 7ks PROFI 8646 00</t>
  </si>
  <si>
    <t>Kleště štípací boční 160 FESTA PROFI 17104</t>
  </si>
  <si>
    <t>Kleště kombinované 160mm FESTA 17001</t>
  </si>
  <si>
    <t>Kleště "Cobra"lesk PH 560 87 01 560 KNIPEX</t>
  </si>
  <si>
    <t>Sada klíčů očko plochých 12ks 17532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</si>
  <si>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</si>
  <si>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</si>
  <si>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</si>
  <si>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</si>
  <si>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</si>
  <si>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</si>
  <si>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</si>
  <si>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</si>
  <si>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</si>
  <si>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</si>
  <si>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</si>
  <si>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</si>
  <si>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</si>
  <si>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</si>
  <si>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</si>
  <si>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</si>
  <si>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</si>
  <si>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</si>
  <si>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</si>
  <si>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</si>
  <si>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</si>
  <si>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</si>
  <si>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</si>
  <si>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</si>
  <si>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</si>
  <si>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</si>
  <si>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</si>
  <si>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</si>
  <si>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</si>
  <si>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</si>
  <si>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</si>
  <si>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</si>
  <si>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</si>
  <si>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</si>
  <si>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</si>
  <si>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</si>
  <si>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</si>
  <si>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</si>
  <si>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klínový řemen XPA 1285 Lw</t>
  </si>
  <si>
    <t>klínový řemen XPA 1320 Lw</t>
  </si>
  <si>
    <t>Schůdky AL 2 příčky oboustranné 1922 (viz. příloha č.1)</t>
  </si>
  <si>
    <t>Závitová tyč M6 pozinkavaná délka 1m</t>
  </si>
  <si>
    <t>Pětimetr svinovací</t>
  </si>
  <si>
    <t>Kleště na odpad, hliníkové, 81cm,61235</t>
  </si>
  <si>
    <t>Bit plochý délka 25mm, šířka 6mm</t>
  </si>
  <si>
    <t>Bit plochý délka 25mm, šířka 4mm</t>
  </si>
  <si>
    <t>Bit plochý délka 25mm, šířka 8mm</t>
  </si>
  <si>
    <t>Akrylový tmel bílý, DENBRAVEN, kartuše 280ml</t>
  </si>
  <si>
    <t xml:space="preserve">ks </t>
  </si>
  <si>
    <t>Finiš tmel na sádrokartony, bílý, balení 5kg</t>
  </si>
  <si>
    <t>Barva JUPOL LATEX SATIN ( balení 15l)</t>
  </si>
  <si>
    <t>Hmoždinky FISCHER DUO POWER 2K 6x50  ( do cihly, balení po 100ks)</t>
  </si>
  <si>
    <t>Hmoždinky FISCHER UX 8x50  ( do cihly, balení po 100ks)</t>
  </si>
  <si>
    <t xml:space="preserve"> Ocelový kartáč ruční</t>
  </si>
  <si>
    <t>Podložka pod závěs interiérových dveří 10mm pozink</t>
  </si>
  <si>
    <t>Aku vrtací kladivo 18V, DEWALT DCH 172NT,XR Li-Ion, ( bez baterie, s kufrem)</t>
  </si>
  <si>
    <t>Akumulátor DEWALT 18V, 5Ah, XR Li-Ion</t>
  </si>
  <si>
    <t xml:space="preserve">těsnící rohová lišta nerezová  KOOPLAST L220- kod L220/Ne, délka  4m </t>
  </si>
  <si>
    <t>set elementů KOOPLAST L220 -kod L220/s/Ne</t>
  </si>
  <si>
    <t>Vruty 3,5x50mm</t>
  </si>
  <si>
    <t>Vruty 4x50mm</t>
  </si>
  <si>
    <t>Vruty 4,5x60mm</t>
  </si>
  <si>
    <t>Zámek zadlabávací, rozteč 90mm, zádlab 60mm, HOBES, 02-03 P-L DOZICKÝ</t>
  </si>
  <si>
    <t>Pant nábytkový NK naložený ( včetně podložky ) na vrut</t>
  </si>
  <si>
    <t>Hadice zahradní, 1/2",čirá, dvouvrsvá s vnitřním zesílením opletem, tlaková 1Mpa- balení 25m</t>
  </si>
  <si>
    <t>Dodávka zámečnického materiálu 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</si>
</sst>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42424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11E3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42424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/>
  </cellStyleXfs>
  <cellXfs count="113">
    <xf numFmtId="0" fontId="0" fillId="0" borderId="0" xfId="0"/>
    <xf numFmtId="0" fontId="7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10" fillId="3" borderId="9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righ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left" vertical="center"/>
    </xf>
    <xf numFmtId="164" fontId="14" fillId="2" borderId="10" xfId="0" applyNumberFormat="1" applyFont="1" applyFill="1" applyBorder="1" applyAlignment="1" applyProtection="1">
      <alignment horizontal="right" vertical="center"/>
      <protection locked="0"/>
    </xf>
    <xf numFmtId="164" fontId="14" fillId="2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6" fillId="0" borderId="22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 applyProtection="1">
      <alignment horizontal="right" vertical="center"/>
      <protection locked="0"/>
    </xf>
    <xf numFmtId="164" fontId="14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0" fillId="3" borderId="9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 wrapText="1"/>
    </xf>
    <xf numFmtId="164" fontId="10" fillId="0" borderId="23" xfId="0" applyNumberFormat="1" applyFont="1" applyBorder="1" applyAlignment="1">
      <alignment horizontal="right" vertical="center"/>
    </xf>
    <xf numFmtId="164" fontId="10" fillId="0" borderId="24" xfId="0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0" fontId="14" fillId="0" borderId="0" xfId="0" applyFont="1" applyAlignment="1">
      <alignment horizontal="center"/>
    </xf>
    <xf numFmtId="164" fontId="5" fillId="0" borderId="0" xfId="0" applyNumberFormat="1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10" fillId="0" borderId="26" xfId="0" applyFont="1" applyBorder="1" applyAlignment="1">
      <alignment horizontal="right" vertical="center" wrapText="1"/>
    </xf>
    <xf numFmtId="0" fontId="14" fillId="0" borderId="2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 applyProtection="1">
      <alignment horizontal="right" vertical="center"/>
      <protection locked="0"/>
    </xf>
    <xf numFmtId="164" fontId="14" fillId="2" borderId="26" xfId="0" applyNumberFormat="1" applyFont="1" applyFill="1" applyBorder="1" applyAlignment="1" applyProtection="1">
      <alignment horizontal="right" vertical="center"/>
      <protection locked="0"/>
    </xf>
    <xf numFmtId="164" fontId="5" fillId="0" borderId="27" xfId="0" applyNumberFormat="1" applyFont="1" applyBorder="1" applyAlignment="1">
      <alignment horizontal="right" vertical="center"/>
    </xf>
    <xf numFmtId="0" fontId="20" fillId="0" borderId="10" xfId="0" applyFont="1" applyBorder="1"/>
    <xf numFmtId="0" fontId="20" fillId="0" borderId="0" xfId="0" applyFont="1"/>
    <xf numFmtId="0" fontId="20" fillId="0" borderId="1" xfId="0" applyFont="1" applyBorder="1"/>
    <xf numFmtId="0" fontId="20" fillId="0" borderId="28" xfId="0" applyFont="1" applyBorder="1"/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4" fillId="4" borderId="29" xfId="0" applyFont="1" applyFill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23" fillId="0" borderId="10" xfId="0" applyFont="1" applyBorder="1"/>
    <xf numFmtId="0" fontId="23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6" xfId="0" applyFont="1" applyBorder="1"/>
    <xf numFmtId="0" fontId="1" fillId="0" borderId="1" xfId="0" applyFont="1" applyBorder="1" applyAlignment="1">
      <alignment wrapText="1"/>
    </xf>
    <xf numFmtId="0" fontId="1" fillId="0" borderId="28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" fillId="0" borderId="0" xfId="0" applyFont="1"/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164" fontId="16" fillId="0" borderId="3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9" fillId="0" borderId="0" xfId="0" applyFont="1" applyAlignment="1">
      <alignment horizontal="center" vertical="center"/>
    </xf>
    <xf numFmtId="164" fontId="10" fillId="0" borderId="26" xfId="0" applyNumberFormat="1" applyFont="1" applyBorder="1" applyAlignment="1">
      <alignment horizontal="right" vertical="center"/>
    </xf>
    <xf numFmtId="164" fontId="10" fillId="0" borderId="27" xfId="0" applyNumberFormat="1" applyFont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164" fontId="6" fillId="0" borderId="17" xfId="0" applyNumberFormat="1" applyFont="1" applyBorder="1" applyAlignment="1">
      <alignment horizontal="right" vertical="center"/>
    </xf>
    <xf numFmtId="164" fontId="6" fillId="0" borderId="18" xfId="0" applyNumberFormat="1" applyFont="1" applyBorder="1" applyAlignment="1">
      <alignment horizontal="right" vertical="center"/>
    </xf>
    <xf numFmtId="164" fontId="10" fillId="0" borderId="16" xfId="0" applyNumberFormat="1" applyFont="1" applyBorder="1" applyAlignment="1">
      <alignment horizontal="right" vertical="center"/>
    </xf>
    <xf numFmtId="164" fontId="10" fillId="0" borderId="15" xfId="0" applyNumberFormat="1" applyFont="1" applyBorder="1" applyAlignment="1">
      <alignment horizontal="right" vertical="center"/>
    </xf>
  </cellXfs>
  <cellStyles count="3">
    <cellStyle name="Hypertextový odkaz" xfId="1" builtinId="8"/>
    <cellStyle name="Normální" xfId="0" builtinId="0"/>
    <cellStyle name="Normální 3" xfId="2" xr:uid="{00000000-0005-0000-0000-000002000000}"/>
  </cellStyles>
  <dxfs count="0"/>
  <tableStyles count="0" defaultTableStyle="TableStyleMedium2" defaultPivotStyle="PivotStyleMedium9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866667" cy="4320617"/>
    <xdr:pic>
      <xdr:nvPicPr>
        <xdr:cNvPr id="2" name="Obrázek 1">
          <a:extLst>
            <a:ext uri="{FF2B5EF4-FFF2-40B4-BE49-F238E27FC236}">
              <a16:creationId xmlns:a16="http://schemas.microsoft.com/office/drawing/2014/main" id="{4F29E551-DE32-4FEB-BEBA-53BF339E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4150"/>
          <a:ext cx="5866667" cy="43206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0"/>
  <sheetViews>
    <sheetView tabSelected="1" zoomScale="80" zoomScaleNormal="80" workbookViewId="0">
      <selection activeCell="J8" sqref="J8"/>
    </sheetView>
  </sheetViews>
  <sheetFormatPr defaultColWidth="9.1796875" defaultRowHeight="14.5" x14ac:dyDescent="0.35"/>
  <cols>
    <col min="1" max="1" width="4.26953125" style="46" customWidth="1"/>
    <col min="2" max="2" width="5.1796875" style="47" bestFit="1" customWidth="1"/>
    <col min="3" max="3" width="4.453125" style="25" customWidth="1"/>
    <col min="4" max="4" width="102.90625" style="25" customWidth="1"/>
    <col min="5" max="5" width="0.36328125" style="52" customWidth="1"/>
    <col min="6" max="6" width="0.1796875" style="52" customWidth="1"/>
    <col min="7" max="7" width="18" style="52" customWidth="1"/>
    <col min="8" max="8" width="14.1796875" style="52" customWidth="1"/>
    <col min="9" max="16384" width="9.1796875" style="25"/>
  </cols>
  <sheetData>
    <row r="2" spans="1:8" ht="16" customHeight="1" x14ac:dyDescent="0.35">
      <c r="A2" s="99" t="s">
        <v>17</v>
      </c>
      <c r="B2" s="99"/>
      <c r="C2" s="99"/>
      <c r="D2" s="99"/>
      <c r="E2" s="99"/>
      <c r="F2" s="99"/>
      <c r="G2" s="99"/>
      <c r="H2" s="99"/>
    </row>
    <row r="3" spans="1:8" s="1" customFormat="1" ht="16" customHeight="1" x14ac:dyDescent="0.35">
      <c r="A3" s="102" t="s">
        <v>173</v>
      </c>
      <c r="B3" s="103"/>
      <c r="C3" s="103"/>
      <c r="D3" s="103"/>
      <c r="E3" s="103"/>
      <c r="F3" s="103"/>
      <c r="G3" s="103"/>
      <c r="H3" s="103"/>
    </row>
    <row r="4" spans="1:8" s="1" customFormat="1" ht="16" customHeight="1" thickBot="1" x14ac:dyDescent="0.4">
      <c r="A4" s="26"/>
      <c r="B4" s="28"/>
      <c r="C4" s="27"/>
      <c r="D4" s="27"/>
      <c r="E4" s="27"/>
      <c r="F4" s="27"/>
      <c r="G4" s="27"/>
      <c r="H4" s="27"/>
    </row>
    <row r="5" spans="1:8" s="1" customFormat="1" ht="49.5" customHeight="1" thickBot="1" x14ac:dyDescent="0.4">
      <c r="A5" s="5" t="s">
        <v>15</v>
      </c>
      <c r="B5" s="9" t="s">
        <v>9</v>
      </c>
      <c r="C5" s="6" t="s">
        <v>0</v>
      </c>
      <c r="D5" s="29" t="s">
        <v>27</v>
      </c>
      <c r="E5" s="7" t="s">
        <v>12</v>
      </c>
      <c r="F5" s="7" t="s">
        <v>13</v>
      </c>
      <c r="G5" s="7" t="s">
        <v>10</v>
      </c>
      <c r="H5" s="30" t="s">
        <v>11</v>
      </c>
    </row>
    <row r="6" spans="1:8" x14ac:dyDescent="0.35">
      <c r="A6" s="60" t="s">
        <v>1</v>
      </c>
      <c r="B6" s="21">
        <v>2</v>
      </c>
      <c r="C6" s="21" t="s">
        <v>47</v>
      </c>
      <c r="D6" s="77" t="s">
        <v>48</v>
      </c>
      <c r="E6" s="23"/>
      <c r="F6" s="23"/>
      <c r="G6" s="14" t="s">
        <v>30</v>
      </c>
      <c r="H6" s="61" t="e">
        <f t="shared" ref="H6:H59" si="0">B6*G6</f>
        <v>#VALUE!</v>
      </c>
    </row>
    <row r="7" spans="1:8" x14ac:dyDescent="0.35">
      <c r="A7" s="62" t="s">
        <v>2</v>
      </c>
      <c r="B7" s="21">
        <v>3</v>
      </c>
      <c r="C7" s="21" t="s">
        <v>47</v>
      </c>
      <c r="D7" s="78" t="s">
        <v>49</v>
      </c>
      <c r="E7" s="24"/>
      <c r="F7" s="24"/>
      <c r="G7" s="15" t="s">
        <v>30</v>
      </c>
      <c r="H7" s="63" t="e">
        <f t="shared" ref="H7:H51" si="1">B7*G7</f>
        <v>#VALUE!</v>
      </c>
    </row>
    <row r="8" spans="1:8" x14ac:dyDescent="0.35">
      <c r="A8" s="62" t="s">
        <v>3</v>
      </c>
      <c r="B8" s="21">
        <v>3</v>
      </c>
      <c r="C8" s="21" t="s">
        <v>47</v>
      </c>
      <c r="D8" s="80" t="s">
        <v>50</v>
      </c>
      <c r="E8" s="24"/>
      <c r="F8" s="24"/>
      <c r="G8" s="15" t="s">
        <v>30</v>
      </c>
      <c r="H8" s="63" t="e">
        <f t="shared" si="1"/>
        <v>#VALUE!</v>
      </c>
    </row>
    <row r="9" spans="1:8" x14ac:dyDescent="0.35">
      <c r="A9" s="62" t="s">
        <v>4</v>
      </c>
      <c r="B9" s="21">
        <v>3</v>
      </c>
      <c r="C9" s="21" t="s">
        <v>47</v>
      </c>
      <c r="D9" s="80" t="s">
        <v>51</v>
      </c>
      <c r="E9" s="24"/>
      <c r="F9" s="24"/>
      <c r="G9" s="15" t="s">
        <v>30</v>
      </c>
      <c r="H9" s="63" t="e">
        <f t="shared" si="1"/>
        <v>#VALUE!</v>
      </c>
    </row>
    <row r="10" spans="1:8" x14ac:dyDescent="0.35">
      <c r="A10" s="62" t="s">
        <v>5</v>
      </c>
      <c r="B10" s="21">
        <v>3</v>
      </c>
      <c r="C10" s="21" t="s">
        <v>47</v>
      </c>
      <c r="D10" s="80" t="s">
        <v>52</v>
      </c>
      <c r="E10" s="24"/>
      <c r="F10" s="24"/>
      <c r="G10" s="15" t="s">
        <v>30</v>
      </c>
      <c r="H10" s="63" t="e">
        <f t="shared" ref="H10:H34" si="2">B10*G10</f>
        <v>#VALUE!</v>
      </c>
    </row>
    <row r="11" spans="1:8" x14ac:dyDescent="0.35">
      <c r="A11" s="62" t="s">
        <v>6</v>
      </c>
      <c r="B11" s="21">
        <v>3</v>
      </c>
      <c r="C11" s="21" t="s">
        <v>47</v>
      </c>
      <c r="D11" s="80" t="s">
        <v>53</v>
      </c>
      <c r="E11" s="24"/>
      <c r="F11" s="24"/>
      <c r="G11" s="15" t="s">
        <v>30</v>
      </c>
      <c r="H11" s="63" t="e">
        <f t="shared" si="2"/>
        <v>#VALUE!</v>
      </c>
    </row>
    <row r="12" spans="1:8" x14ac:dyDescent="0.35">
      <c r="A12" s="62" t="s">
        <v>7</v>
      </c>
      <c r="B12" s="21">
        <v>1</v>
      </c>
      <c r="C12" s="21" t="s">
        <v>47</v>
      </c>
      <c r="D12" s="78" t="s">
        <v>54</v>
      </c>
      <c r="E12" s="24"/>
      <c r="F12" s="24"/>
      <c r="G12" s="15" t="s">
        <v>30</v>
      </c>
      <c r="H12" s="63" t="e">
        <f t="shared" si="2"/>
        <v>#VALUE!</v>
      </c>
    </row>
    <row r="13" spans="1:8" x14ac:dyDescent="0.35">
      <c r="A13" s="62" t="s">
        <v>8</v>
      </c>
      <c r="B13" s="21">
        <v>2</v>
      </c>
      <c r="C13" s="21" t="s">
        <v>47</v>
      </c>
      <c r="D13" s="80" t="s">
        <v>55</v>
      </c>
      <c r="E13" s="24"/>
      <c r="F13" s="24"/>
      <c r="G13" s="15" t="s">
        <v>30</v>
      </c>
      <c r="H13" s="63" t="e">
        <f t="shared" si="2"/>
        <v>#VALUE!</v>
      </c>
    </row>
    <row r="14" spans="1:8" x14ac:dyDescent="0.35">
      <c r="A14" s="62" t="s">
        <v>33</v>
      </c>
      <c r="B14" s="21">
        <v>2</v>
      </c>
      <c r="C14" s="21" t="s">
        <v>47</v>
      </c>
      <c r="D14" s="79" t="s">
        <v>56</v>
      </c>
      <c r="E14" s="24"/>
      <c r="F14" s="24"/>
      <c r="G14" s="15" t="s">
        <v>30</v>
      </c>
      <c r="H14" s="63" t="e">
        <f t="shared" si="2"/>
        <v>#VALUE!</v>
      </c>
    </row>
    <row r="15" spans="1:8" x14ac:dyDescent="0.35">
      <c r="A15" s="62" t="s">
        <v>34</v>
      </c>
      <c r="B15" s="21">
        <v>2</v>
      </c>
      <c r="C15" s="21" t="s">
        <v>47</v>
      </c>
      <c r="D15" s="79" t="s">
        <v>57</v>
      </c>
      <c r="E15" s="24"/>
      <c r="F15" s="24"/>
      <c r="G15" s="15" t="s">
        <v>30</v>
      </c>
      <c r="H15" s="63" t="e">
        <f t="shared" si="2"/>
        <v>#VALUE!</v>
      </c>
    </row>
    <row r="16" spans="1:8" x14ac:dyDescent="0.35">
      <c r="A16" s="62" t="s">
        <v>35</v>
      </c>
      <c r="B16" s="21">
        <v>1</v>
      </c>
      <c r="C16" s="21" t="s">
        <v>47</v>
      </c>
      <c r="D16" s="79" t="s">
        <v>58</v>
      </c>
      <c r="E16" s="24"/>
      <c r="F16" s="24"/>
      <c r="G16" s="15" t="s">
        <v>30</v>
      </c>
      <c r="H16" s="63" t="e">
        <f t="shared" si="2"/>
        <v>#VALUE!</v>
      </c>
    </row>
    <row r="17" spans="1:8" x14ac:dyDescent="0.35">
      <c r="A17" s="62" t="s">
        <v>36</v>
      </c>
      <c r="B17" s="21">
        <v>1</v>
      </c>
      <c r="C17" s="21" t="s">
        <v>47</v>
      </c>
      <c r="D17" s="79" t="s">
        <v>59</v>
      </c>
      <c r="E17" s="24"/>
      <c r="F17" s="24"/>
      <c r="G17" s="15" t="s">
        <v>30</v>
      </c>
      <c r="H17" s="63" t="e">
        <f t="shared" si="2"/>
        <v>#VALUE!</v>
      </c>
    </row>
    <row r="18" spans="1:8" x14ac:dyDescent="0.35">
      <c r="A18" s="62" t="s">
        <v>37</v>
      </c>
      <c r="B18" s="21">
        <v>1</v>
      </c>
      <c r="C18" s="21" t="s">
        <v>47</v>
      </c>
      <c r="D18" s="79" t="s">
        <v>59</v>
      </c>
      <c r="E18" s="24"/>
      <c r="F18" s="24"/>
      <c r="G18" s="15" t="s">
        <v>30</v>
      </c>
      <c r="H18" s="63" t="e">
        <f t="shared" si="2"/>
        <v>#VALUE!</v>
      </c>
    </row>
    <row r="19" spans="1:8" x14ac:dyDescent="0.35">
      <c r="A19" s="62" t="s">
        <v>38</v>
      </c>
      <c r="B19" s="21">
        <v>1</v>
      </c>
      <c r="C19" s="21" t="s">
        <v>47</v>
      </c>
      <c r="D19" s="79" t="s">
        <v>60</v>
      </c>
      <c r="E19" s="24"/>
      <c r="F19" s="24"/>
      <c r="G19" s="15" t="s">
        <v>30</v>
      </c>
      <c r="H19" s="63" t="e">
        <f t="shared" si="2"/>
        <v>#VALUE!</v>
      </c>
    </row>
    <row r="20" spans="1:8" x14ac:dyDescent="0.35">
      <c r="A20" s="62" t="s">
        <v>39</v>
      </c>
      <c r="B20" s="21">
        <v>1</v>
      </c>
      <c r="C20" s="21" t="s">
        <v>47</v>
      </c>
      <c r="D20" s="70" t="s">
        <v>61</v>
      </c>
      <c r="E20" s="24"/>
      <c r="F20" s="24"/>
      <c r="G20" s="15" t="s">
        <v>30</v>
      </c>
      <c r="H20" s="63" t="e">
        <f t="shared" si="2"/>
        <v>#VALUE!</v>
      </c>
    </row>
    <row r="21" spans="1:8" x14ac:dyDescent="0.35">
      <c r="A21" s="62" t="s">
        <v>40</v>
      </c>
      <c r="B21" s="21">
        <v>1</v>
      </c>
      <c r="C21" s="21" t="s">
        <v>47</v>
      </c>
      <c r="D21" s="64" t="s">
        <v>62</v>
      </c>
      <c r="E21" s="24"/>
      <c r="F21" s="24"/>
      <c r="G21" s="15" t="s">
        <v>30</v>
      </c>
      <c r="H21" s="63" t="e">
        <f t="shared" si="2"/>
        <v>#VALUE!</v>
      </c>
    </row>
    <row r="22" spans="1:8" x14ac:dyDescent="0.35">
      <c r="A22" s="62" t="s">
        <v>41</v>
      </c>
      <c r="B22" s="81">
        <v>1</v>
      </c>
      <c r="C22" s="21" t="s">
        <v>47</v>
      </c>
      <c r="D22" s="64" t="s">
        <v>63</v>
      </c>
      <c r="E22" s="24"/>
      <c r="F22" s="24"/>
      <c r="G22" s="15" t="s">
        <v>30</v>
      </c>
      <c r="H22" s="63" t="e">
        <f t="shared" si="2"/>
        <v>#VALUE!</v>
      </c>
    </row>
    <row r="23" spans="1:8" x14ac:dyDescent="0.35">
      <c r="A23" s="62" t="s">
        <v>42</v>
      </c>
      <c r="B23" s="21">
        <v>1</v>
      </c>
      <c r="C23" s="21" t="s">
        <v>47</v>
      </c>
      <c r="D23" s="64" t="s">
        <v>64</v>
      </c>
      <c r="E23" s="24"/>
      <c r="F23" s="24"/>
      <c r="G23" s="15" t="s">
        <v>30</v>
      </c>
      <c r="H23" s="63" t="e">
        <f t="shared" si="2"/>
        <v>#VALUE!</v>
      </c>
    </row>
    <row r="24" spans="1:8" x14ac:dyDescent="0.35">
      <c r="A24" s="62" t="s">
        <v>43</v>
      </c>
      <c r="B24" s="81">
        <v>2</v>
      </c>
      <c r="C24" s="21" t="s">
        <v>47</v>
      </c>
      <c r="D24" s="64" t="s">
        <v>65</v>
      </c>
      <c r="E24" s="24"/>
      <c r="F24" s="24"/>
      <c r="G24" s="15" t="s">
        <v>30</v>
      </c>
      <c r="H24" s="63" t="e">
        <f t="shared" si="2"/>
        <v>#VALUE!</v>
      </c>
    </row>
    <row r="25" spans="1:8" x14ac:dyDescent="0.35">
      <c r="A25" s="62" t="s">
        <v>44</v>
      </c>
      <c r="B25" s="81">
        <v>3</v>
      </c>
      <c r="C25" s="21" t="s">
        <v>66</v>
      </c>
      <c r="D25" s="79" t="s">
        <v>67</v>
      </c>
      <c r="E25" s="24"/>
      <c r="F25" s="24"/>
      <c r="G25" s="15" t="s">
        <v>30</v>
      </c>
      <c r="H25" s="63" t="e">
        <f t="shared" si="2"/>
        <v>#VALUE!</v>
      </c>
    </row>
    <row r="26" spans="1:8" x14ac:dyDescent="0.35">
      <c r="A26" s="62" t="s">
        <v>45</v>
      </c>
      <c r="B26" s="21">
        <v>4</v>
      </c>
      <c r="C26" s="21" t="s">
        <v>66</v>
      </c>
      <c r="D26" s="83" t="s">
        <v>68</v>
      </c>
      <c r="E26" s="24"/>
      <c r="F26" s="24"/>
      <c r="G26" s="15" t="s">
        <v>30</v>
      </c>
      <c r="H26" s="63" t="e">
        <f t="shared" si="2"/>
        <v>#VALUE!</v>
      </c>
    </row>
    <row r="27" spans="1:8" x14ac:dyDescent="0.35">
      <c r="A27" s="62" t="s">
        <v>46</v>
      </c>
      <c r="B27" s="21">
        <v>2</v>
      </c>
      <c r="C27" s="21" t="s">
        <v>66</v>
      </c>
      <c r="D27" s="79" t="s">
        <v>69</v>
      </c>
      <c r="E27" s="24"/>
      <c r="F27" s="24"/>
      <c r="G27" s="15" t="s">
        <v>30</v>
      </c>
      <c r="H27" s="63" t="e">
        <f t="shared" si="2"/>
        <v>#VALUE!</v>
      </c>
    </row>
    <row r="28" spans="1:8" x14ac:dyDescent="0.35">
      <c r="A28" s="62" t="s">
        <v>108</v>
      </c>
      <c r="B28" s="21">
        <v>2</v>
      </c>
      <c r="C28" s="21" t="s">
        <v>66</v>
      </c>
      <c r="D28" s="79" t="s">
        <v>70</v>
      </c>
      <c r="E28" s="24"/>
      <c r="F28" s="24"/>
      <c r="G28" s="15" t="s">
        <v>30</v>
      </c>
      <c r="H28" s="63" t="e">
        <f t="shared" si="2"/>
        <v>#VALUE!</v>
      </c>
    </row>
    <row r="29" spans="1:8" x14ac:dyDescent="0.35">
      <c r="A29" s="62" t="s">
        <v>109</v>
      </c>
      <c r="B29" s="21">
        <v>10</v>
      </c>
      <c r="C29" s="21" t="s">
        <v>66</v>
      </c>
      <c r="D29" s="80" t="s">
        <v>71</v>
      </c>
      <c r="E29" s="24"/>
      <c r="F29" s="24"/>
      <c r="G29" s="15" t="s">
        <v>30</v>
      </c>
      <c r="H29" s="63" t="e">
        <f t="shared" si="2"/>
        <v>#VALUE!</v>
      </c>
    </row>
    <row r="30" spans="1:8" x14ac:dyDescent="0.35">
      <c r="A30" s="62" t="s">
        <v>110</v>
      </c>
      <c r="B30" s="21">
        <v>10</v>
      </c>
      <c r="C30" s="21" t="s">
        <v>66</v>
      </c>
      <c r="D30" s="84" t="s">
        <v>72</v>
      </c>
      <c r="E30" s="24"/>
      <c r="F30" s="24"/>
      <c r="G30" s="15" t="s">
        <v>30</v>
      </c>
      <c r="H30" s="63" t="e">
        <f t="shared" si="2"/>
        <v>#VALUE!</v>
      </c>
    </row>
    <row r="31" spans="1:8" x14ac:dyDescent="0.35">
      <c r="A31" s="62" t="s">
        <v>111</v>
      </c>
      <c r="B31" s="21">
        <v>4</v>
      </c>
      <c r="C31" s="21" t="s">
        <v>66</v>
      </c>
      <c r="D31" s="78" t="s">
        <v>73</v>
      </c>
      <c r="E31" s="24"/>
      <c r="F31" s="24"/>
      <c r="G31" s="15" t="s">
        <v>30</v>
      </c>
      <c r="H31" s="63" t="e">
        <f t="shared" si="2"/>
        <v>#VALUE!</v>
      </c>
    </row>
    <row r="32" spans="1:8" x14ac:dyDescent="0.35">
      <c r="A32" s="62" t="s">
        <v>112</v>
      </c>
      <c r="B32" s="21">
        <v>20</v>
      </c>
      <c r="C32" s="21" t="s">
        <v>74</v>
      </c>
      <c r="D32" s="84" t="s">
        <v>75</v>
      </c>
      <c r="E32" s="24"/>
      <c r="F32" s="24"/>
      <c r="G32" s="15" t="s">
        <v>30</v>
      </c>
      <c r="H32" s="63" t="e">
        <f t="shared" si="2"/>
        <v>#VALUE!</v>
      </c>
    </row>
    <row r="33" spans="1:8" x14ac:dyDescent="0.35">
      <c r="A33" s="62" t="s">
        <v>113</v>
      </c>
      <c r="B33" s="21">
        <v>4</v>
      </c>
      <c r="C33" s="21" t="s">
        <v>66</v>
      </c>
      <c r="D33" s="84" t="s">
        <v>76</v>
      </c>
      <c r="E33" s="24"/>
      <c r="F33" s="24"/>
      <c r="G33" s="15" t="s">
        <v>30</v>
      </c>
      <c r="H33" s="63" t="e">
        <f t="shared" si="2"/>
        <v>#VALUE!</v>
      </c>
    </row>
    <row r="34" spans="1:8" x14ac:dyDescent="0.35">
      <c r="A34" s="62" t="s">
        <v>114</v>
      </c>
      <c r="B34" s="21">
        <v>2</v>
      </c>
      <c r="C34" s="21" t="s">
        <v>66</v>
      </c>
      <c r="D34" s="84" t="s">
        <v>77</v>
      </c>
      <c r="E34" s="24"/>
      <c r="F34" s="24"/>
      <c r="G34" s="15" t="s">
        <v>30</v>
      </c>
      <c r="H34" s="63" t="e">
        <f t="shared" si="2"/>
        <v>#VALUE!</v>
      </c>
    </row>
    <row r="35" spans="1:8" x14ac:dyDescent="0.35">
      <c r="A35" s="62" t="s">
        <v>115</v>
      </c>
      <c r="B35" s="21">
        <v>24</v>
      </c>
      <c r="C35" s="21" t="s">
        <v>66</v>
      </c>
      <c r="D35" s="79" t="s">
        <v>78</v>
      </c>
      <c r="E35" s="24"/>
      <c r="F35" s="24"/>
      <c r="G35" s="15" t="s">
        <v>30</v>
      </c>
      <c r="H35" s="63" t="e">
        <f t="shared" si="1"/>
        <v>#VALUE!</v>
      </c>
    </row>
    <row r="36" spans="1:8" x14ac:dyDescent="0.35">
      <c r="A36" s="62" t="s">
        <v>116</v>
      </c>
      <c r="B36" s="21">
        <v>3</v>
      </c>
      <c r="C36" s="21" t="s">
        <v>66</v>
      </c>
      <c r="D36" s="80" t="s">
        <v>79</v>
      </c>
      <c r="E36" s="24"/>
      <c r="F36" s="24"/>
      <c r="G36" s="15" t="s">
        <v>30</v>
      </c>
      <c r="H36" s="63" t="e">
        <f t="shared" si="1"/>
        <v>#VALUE!</v>
      </c>
    </row>
    <row r="37" spans="1:8" x14ac:dyDescent="0.35">
      <c r="A37" s="62" t="s">
        <v>117</v>
      </c>
      <c r="B37" s="21">
        <v>10</v>
      </c>
      <c r="C37" s="21" t="s">
        <v>66</v>
      </c>
      <c r="D37" s="80" t="s">
        <v>80</v>
      </c>
      <c r="E37" s="24"/>
      <c r="F37" s="24"/>
      <c r="G37" s="15" t="s">
        <v>30</v>
      </c>
      <c r="H37" s="63" t="e">
        <f t="shared" si="1"/>
        <v>#VALUE!</v>
      </c>
    </row>
    <row r="38" spans="1:8" x14ac:dyDescent="0.35">
      <c r="A38" s="62" t="s">
        <v>118</v>
      </c>
      <c r="B38" s="21">
        <v>6</v>
      </c>
      <c r="C38" s="21" t="s">
        <v>66</v>
      </c>
      <c r="D38" s="80" t="s">
        <v>81</v>
      </c>
      <c r="E38" s="24"/>
      <c r="F38" s="24"/>
      <c r="G38" s="15" t="s">
        <v>30</v>
      </c>
      <c r="H38" s="63" t="e">
        <f t="shared" si="1"/>
        <v>#VALUE!</v>
      </c>
    </row>
    <row r="39" spans="1:8" x14ac:dyDescent="0.35">
      <c r="A39" s="62" t="s">
        <v>119</v>
      </c>
      <c r="B39" s="21">
        <v>6</v>
      </c>
      <c r="C39" s="21" t="s">
        <v>66</v>
      </c>
      <c r="D39" s="80" t="s">
        <v>82</v>
      </c>
      <c r="E39" s="24"/>
      <c r="F39" s="24"/>
      <c r="G39" s="15" t="s">
        <v>30</v>
      </c>
      <c r="H39" s="63" t="e">
        <f t="shared" si="1"/>
        <v>#VALUE!</v>
      </c>
    </row>
    <row r="40" spans="1:8" x14ac:dyDescent="0.35">
      <c r="A40" s="62" t="s">
        <v>120</v>
      </c>
      <c r="B40" s="21">
        <v>100</v>
      </c>
      <c r="C40" s="21" t="s">
        <v>66</v>
      </c>
      <c r="D40" s="80" t="s">
        <v>83</v>
      </c>
      <c r="E40" s="24"/>
      <c r="F40" s="24"/>
      <c r="G40" s="15" t="s">
        <v>30</v>
      </c>
      <c r="H40" s="63" t="e">
        <f t="shared" si="1"/>
        <v>#VALUE!</v>
      </c>
    </row>
    <row r="41" spans="1:8" x14ac:dyDescent="0.35">
      <c r="A41" s="62" t="s">
        <v>121</v>
      </c>
      <c r="B41" s="21">
        <v>100</v>
      </c>
      <c r="C41" s="21" t="s">
        <v>66</v>
      </c>
      <c r="D41" s="80" t="s">
        <v>83</v>
      </c>
      <c r="E41" s="24"/>
      <c r="F41" s="24"/>
      <c r="G41" s="15" t="s">
        <v>30</v>
      </c>
      <c r="H41" s="63" t="e">
        <f t="shared" si="1"/>
        <v>#VALUE!</v>
      </c>
    </row>
    <row r="42" spans="1:8" x14ac:dyDescent="0.35">
      <c r="A42" s="62" t="s">
        <v>122</v>
      </c>
      <c r="B42" s="21">
        <v>200</v>
      </c>
      <c r="C42" s="21" t="s">
        <v>66</v>
      </c>
      <c r="D42" s="80" t="s">
        <v>84</v>
      </c>
      <c r="E42" s="24"/>
      <c r="F42" s="24"/>
      <c r="G42" s="15" t="s">
        <v>30</v>
      </c>
      <c r="H42" s="63" t="e">
        <f t="shared" si="1"/>
        <v>#VALUE!</v>
      </c>
    </row>
    <row r="43" spans="1:8" x14ac:dyDescent="0.35">
      <c r="A43" s="62" t="s">
        <v>123</v>
      </c>
      <c r="B43" s="21">
        <v>25</v>
      </c>
      <c r="C43" s="21" t="s">
        <v>66</v>
      </c>
      <c r="D43" s="80" t="s">
        <v>85</v>
      </c>
      <c r="E43" s="24"/>
      <c r="F43" s="24"/>
      <c r="G43" s="15" t="s">
        <v>30</v>
      </c>
      <c r="H43" s="63" t="e">
        <f t="shared" si="1"/>
        <v>#VALUE!</v>
      </c>
    </row>
    <row r="44" spans="1:8" x14ac:dyDescent="0.35">
      <c r="A44" s="62" t="s">
        <v>124</v>
      </c>
      <c r="B44" s="21">
        <v>6</v>
      </c>
      <c r="C44" s="21" t="s">
        <v>66</v>
      </c>
      <c r="D44" s="80" t="s">
        <v>86</v>
      </c>
      <c r="E44" s="24"/>
      <c r="F44" s="24"/>
      <c r="G44" s="15" t="s">
        <v>30</v>
      </c>
      <c r="H44" s="63" t="e">
        <f t="shared" si="1"/>
        <v>#VALUE!</v>
      </c>
    </row>
    <row r="45" spans="1:8" x14ac:dyDescent="0.35">
      <c r="A45" s="62" t="s">
        <v>125</v>
      </c>
      <c r="B45" s="21">
        <v>6</v>
      </c>
      <c r="C45" s="85" t="s">
        <v>66</v>
      </c>
      <c r="D45" s="80" t="s">
        <v>87</v>
      </c>
      <c r="E45" s="24"/>
      <c r="F45" s="24"/>
      <c r="G45" s="15" t="s">
        <v>30</v>
      </c>
      <c r="H45" s="63" t="e">
        <f t="shared" si="1"/>
        <v>#VALUE!</v>
      </c>
    </row>
    <row r="46" spans="1:8" x14ac:dyDescent="0.35">
      <c r="A46" s="62" t="s">
        <v>126</v>
      </c>
      <c r="B46" s="21">
        <v>4</v>
      </c>
      <c r="C46" s="21" t="s">
        <v>66</v>
      </c>
      <c r="D46" s="80" t="s">
        <v>88</v>
      </c>
      <c r="E46" s="24"/>
      <c r="F46" s="24"/>
      <c r="G46" s="15" t="s">
        <v>30</v>
      </c>
      <c r="H46" s="63" t="e">
        <f t="shared" si="1"/>
        <v>#VALUE!</v>
      </c>
    </row>
    <row r="47" spans="1:8" x14ac:dyDescent="0.35">
      <c r="A47" s="62" t="s">
        <v>127</v>
      </c>
      <c r="B47" s="21">
        <v>4</v>
      </c>
      <c r="C47" s="21" t="s">
        <v>66</v>
      </c>
      <c r="D47" s="80" t="s">
        <v>89</v>
      </c>
      <c r="E47" s="24"/>
      <c r="F47" s="24"/>
      <c r="G47" s="15" t="s">
        <v>30</v>
      </c>
      <c r="H47" s="63" t="e">
        <f t="shared" si="1"/>
        <v>#VALUE!</v>
      </c>
    </row>
    <row r="48" spans="1:8" x14ac:dyDescent="0.35">
      <c r="A48" s="62" t="s">
        <v>128</v>
      </c>
      <c r="B48" s="21">
        <v>2</v>
      </c>
      <c r="C48" s="21" t="s">
        <v>66</v>
      </c>
      <c r="D48" s="80" t="s">
        <v>90</v>
      </c>
      <c r="E48" s="24"/>
      <c r="F48" s="24"/>
      <c r="G48" s="15" t="s">
        <v>30</v>
      </c>
      <c r="H48" s="63" t="e">
        <f t="shared" si="1"/>
        <v>#VALUE!</v>
      </c>
    </row>
    <row r="49" spans="1:8" x14ac:dyDescent="0.35">
      <c r="A49" s="62" t="s">
        <v>129</v>
      </c>
      <c r="B49" s="21">
        <v>10</v>
      </c>
      <c r="C49" s="21" t="s">
        <v>66</v>
      </c>
      <c r="D49" s="80" t="s">
        <v>91</v>
      </c>
      <c r="E49" s="24"/>
      <c r="F49" s="24"/>
      <c r="G49" s="15" t="s">
        <v>30</v>
      </c>
      <c r="H49" s="63" t="e">
        <f t="shared" si="1"/>
        <v>#VALUE!</v>
      </c>
    </row>
    <row r="50" spans="1:8" x14ac:dyDescent="0.35">
      <c r="A50" s="62" t="s">
        <v>130</v>
      </c>
      <c r="B50" s="21">
        <v>1</v>
      </c>
      <c r="C50" s="21" t="s">
        <v>66</v>
      </c>
      <c r="D50" s="80" t="s">
        <v>92</v>
      </c>
      <c r="E50" s="24"/>
      <c r="F50" s="24"/>
      <c r="G50" s="15" t="s">
        <v>30</v>
      </c>
      <c r="H50" s="63" t="e">
        <f t="shared" si="1"/>
        <v>#VALUE!</v>
      </c>
    </row>
    <row r="51" spans="1:8" x14ac:dyDescent="0.35">
      <c r="A51" s="62" t="s">
        <v>131</v>
      </c>
      <c r="B51" s="21">
        <v>1</v>
      </c>
      <c r="C51" s="21" t="s">
        <v>66</v>
      </c>
      <c r="D51" s="80" t="s">
        <v>93</v>
      </c>
      <c r="E51" s="24"/>
      <c r="F51" s="24"/>
      <c r="G51" s="15" t="s">
        <v>30</v>
      </c>
      <c r="H51" s="63" t="e">
        <f t="shared" si="1"/>
        <v>#VALUE!</v>
      </c>
    </row>
    <row r="52" spans="1:8" x14ac:dyDescent="0.35">
      <c r="A52" s="62" t="s">
        <v>132</v>
      </c>
      <c r="B52" s="21">
        <v>1</v>
      </c>
      <c r="C52" s="21" t="s">
        <v>66</v>
      </c>
      <c r="D52" s="80" t="s">
        <v>94</v>
      </c>
      <c r="E52" s="24"/>
      <c r="F52" s="24"/>
      <c r="G52" s="15" t="s">
        <v>30</v>
      </c>
      <c r="H52" s="63" t="e">
        <f t="shared" si="0"/>
        <v>#VALUE!</v>
      </c>
    </row>
    <row r="53" spans="1:8" x14ac:dyDescent="0.35">
      <c r="A53" s="62" t="s">
        <v>133</v>
      </c>
      <c r="B53" s="21">
        <v>1</v>
      </c>
      <c r="C53" s="21" t="s">
        <v>66</v>
      </c>
      <c r="D53" s="80" t="s">
        <v>95</v>
      </c>
      <c r="E53" s="24"/>
      <c r="F53" s="24"/>
      <c r="G53" s="15" t="s">
        <v>30</v>
      </c>
      <c r="H53" s="63" t="e">
        <f t="shared" si="0"/>
        <v>#VALUE!</v>
      </c>
    </row>
    <row r="54" spans="1:8" x14ac:dyDescent="0.35">
      <c r="A54" s="62" t="s">
        <v>134</v>
      </c>
      <c r="B54" s="21">
        <v>6</v>
      </c>
      <c r="C54" s="21" t="s">
        <v>66</v>
      </c>
      <c r="D54" s="80" t="s">
        <v>96</v>
      </c>
      <c r="E54" s="24"/>
      <c r="F54" s="24"/>
      <c r="G54" s="15" t="s">
        <v>30</v>
      </c>
      <c r="H54" s="63" t="e">
        <f t="shared" si="0"/>
        <v>#VALUE!</v>
      </c>
    </row>
    <row r="55" spans="1:8" x14ac:dyDescent="0.35">
      <c r="A55" s="62" t="s">
        <v>135</v>
      </c>
      <c r="B55" s="21">
        <v>12</v>
      </c>
      <c r="C55" s="21" t="s">
        <v>66</v>
      </c>
      <c r="D55" s="80" t="s">
        <v>97</v>
      </c>
      <c r="E55" s="24"/>
      <c r="F55" s="24"/>
      <c r="G55" s="15" t="s">
        <v>30</v>
      </c>
      <c r="H55" s="63" t="e">
        <f t="shared" si="0"/>
        <v>#VALUE!</v>
      </c>
    </row>
    <row r="56" spans="1:8" x14ac:dyDescent="0.35">
      <c r="A56" s="62" t="s">
        <v>136</v>
      </c>
      <c r="B56" s="21">
        <v>25</v>
      </c>
      <c r="C56" s="21" t="s">
        <v>66</v>
      </c>
      <c r="D56" s="80" t="s">
        <v>98</v>
      </c>
      <c r="E56" s="24"/>
      <c r="F56" s="24"/>
      <c r="G56" s="15" t="s">
        <v>30</v>
      </c>
      <c r="H56" s="63" t="e">
        <f t="shared" si="0"/>
        <v>#VALUE!</v>
      </c>
    </row>
    <row r="57" spans="1:8" x14ac:dyDescent="0.35">
      <c r="A57" s="62" t="s">
        <v>137</v>
      </c>
      <c r="B57" s="21">
        <v>1</v>
      </c>
      <c r="C57" s="21" t="s">
        <v>66</v>
      </c>
      <c r="D57" s="80" t="s">
        <v>99</v>
      </c>
      <c r="E57" s="24"/>
      <c r="F57" s="24"/>
      <c r="G57" s="15" t="s">
        <v>30</v>
      </c>
      <c r="H57" s="63" t="e">
        <f t="shared" si="0"/>
        <v>#VALUE!</v>
      </c>
    </row>
    <row r="58" spans="1:8" x14ac:dyDescent="0.35">
      <c r="A58" s="62" t="s">
        <v>138</v>
      </c>
      <c r="B58" s="21">
        <v>2</v>
      </c>
      <c r="C58" s="21" t="s">
        <v>66</v>
      </c>
      <c r="D58" s="80" t="s">
        <v>100</v>
      </c>
      <c r="E58" s="24"/>
      <c r="F58" s="24"/>
      <c r="G58" s="15" t="s">
        <v>30</v>
      </c>
      <c r="H58" s="63" t="e">
        <f t="shared" si="0"/>
        <v>#VALUE!</v>
      </c>
    </row>
    <row r="59" spans="1:8" x14ac:dyDescent="0.35">
      <c r="A59" s="62" t="s">
        <v>139</v>
      </c>
      <c r="B59" s="21">
        <v>1</v>
      </c>
      <c r="C59" s="21" t="s">
        <v>66</v>
      </c>
      <c r="D59" s="80" t="s">
        <v>101</v>
      </c>
      <c r="E59" s="24"/>
      <c r="F59" s="24"/>
      <c r="G59" s="15" t="s">
        <v>30</v>
      </c>
      <c r="H59" s="63" t="e">
        <f t="shared" si="0"/>
        <v>#VALUE!</v>
      </c>
    </row>
    <row r="60" spans="1:8" x14ac:dyDescent="0.35">
      <c r="A60" s="62" t="s">
        <v>140</v>
      </c>
      <c r="B60" s="21">
        <v>1</v>
      </c>
      <c r="C60" s="21" t="s">
        <v>66</v>
      </c>
      <c r="D60" s="80" t="s">
        <v>102</v>
      </c>
      <c r="E60" s="24"/>
      <c r="F60" s="24"/>
      <c r="G60" s="15" t="s">
        <v>30</v>
      </c>
      <c r="H60" s="63" t="e">
        <f t="shared" ref="H60:H65" si="3">B60*G60</f>
        <v>#VALUE!</v>
      </c>
    </row>
    <row r="61" spans="1:8" x14ac:dyDescent="0.35">
      <c r="A61" s="62" t="s">
        <v>141</v>
      </c>
      <c r="B61" s="21">
        <v>1</v>
      </c>
      <c r="C61" s="21" t="s">
        <v>66</v>
      </c>
      <c r="D61" s="80" t="s">
        <v>103</v>
      </c>
      <c r="E61" s="24"/>
      <c r="F61" s="24"/>
      <c r="G61" s="15" t="s">
        <v>30</v>
      </c>
      <c r="H61" s="63" t="e">
        <f t="shared" si="3"/>
        <v>#VALUE!</v>
      </c>
    </row>
    <row r="62" spans="1:8" x14ac:dyDescent="0.35">
      <c r="A62" s="62" t="s">
        <v>142</v>
      </c>
      <c r="B62" s="21">
        <v>1</v>
      </c>
      <c r="C62" s="21"/>
      <c r="D62" s="80" t="s">
        <v>104</v>
      </c>
      <c r="E62" s="24"/>
      <c r="F62" s="24"/>
      <c r="G62" s="15" t="s">
        <v>30</v>
      </c>
      <c r="H62" s="63" t="e">
        <f t="shared" si="3"/>
        <v>#VALUE!</v>
      </c>
    </row>
    <row r="63" spans="1:8" x14ac:dyDescent="0.35">
      <c r="A63" s="62" t="s">
        <v>143</v>
      </c>
      <c r="B63" s="21">
        <v>1</v>
      </c>
      <c r="C63" s="21" t="s">
        <v>66</v>
      </c>
      <c r="D63" s="80" t="s">
        <v>105</v>
      </c>
      <c r="E63" s="24"/>
      <c r="F63" s="24"/>
      <c r="G63" s="15" t="s">
        <v>30</v>
      </c>
      <c r="H63" s="63" t="e">
        <f t="shared" si="3"/>
        <v>#VALUE!</v>
      </c>
    </row>
    <row r="64" spans="1:8" x14ac:dyDescent="0.35">
      <c r="A64" s="62" t="s">
        <v>144</v>
      </c>
      <c r="B64" s="21">
        <v>1</v>
      </c>
      <c r="C64" s="21" t="s">
        <v>66</v>
      </c>
      <c r="D64" s="80" t="s">
        <v>106</v>
      </c>
      <c r="E64" s="24"/>
      <c r="F64" s="24"/>
      <c r="G64" s="15" t="s">
        <v>30</v>
      </c>
      <c r="H64" s="63" t="e">
        <f t="shared" si="3"/>
        <v>#VALUE!</v>
      </c>
    </row>
    <row r="65" spans="1:9" x14ac:dyDescent="0.35">
      <c r="A65" s="62" t="s">
        <v>145</v>
      </c>
      <c r="B65" s="21">
        <v>1</v>
      </c>
      <c r="C65" s="21" t="s">
        <v>66</v>
      </c>
      <c r="D65" s="80" t="s">
        <v>107</v>
      </c>
      <c r="E65" s="24"/>
      <c r="F65" s="24"/>
      <c r="G65" s="15" t="s">
        <v>30</v>
      </c>
      <c r="H65" s="63" t="e">
        <f t="shared" si="3"/>
        <v>#VALUE!</v>
      </c>
    </row>
    <row r="66" spans="1:9" s="1" customFormat="1" ht="15" customHeight="1" thickBot="1" x14ac:dyDescent="0.4">
      <c r="A66" s="66"/>
      <c r="B66" s="67"/>
      <c r="C66" s="68"/>
      <c r="D66" s="69" t="s">
        <v>29</v>
      </c>
      <c r="E66" s="108"/>
      <c r="F66" s="108"/>
      <c r="G66" s="106" t="e">
        <f>SUM(H6:H65)</f>
        <v>#VALUE!</v>
      </c>
      <c r="H66" s="107" t="e">
        <f>SUM(H5:H65)</f>
        <v>#VALUE!</v>
      </c>
    </row>
    <row r="67" spans="1:9" s="1" customFormat="1" ht="15" customHeight="1" thickBot="1" x14ac:dyDescent="0.4">
      <c r="A67" s="16"/>
      <c r="B67" s="17"/>
      <c r="C67" s="18"/>
      <c r="D67" s="65"/>
      <c r="E67" s="19"/>
      <c r="F67" s="20"/>
      <c r="G67" s="34"/>
      <c r="H67" s="35"/>
    </row>
    <row r="68" spans="1:9" s="1" customFormat="1" ht="49.5" customHeight="1" thickBot="1" x14ac:dyDescent="0.4">
      <c r="A68" s="5" t="s">
        <v>15</v>
      </c>
      <c r="B68" s="9" t="s">
        <v>9</v>
      </c>
      <c r="C68" s="6" t="s">
        <v>0</v>
      </c>
      <c r="D68" s="29" t="s">
        <v>32</v>
      </c>
      <c r="E68" s="7" t="s">
        <v>12</v>
      </c>
      <c r="F68" s="7" t="s">
        <v>13</v>
      </c>
      <c r="G68" s="7" t="s">
        <v>10</v>
      </c>
      <c r="H68" s="30" t="s">
        <v>11</v>
      </c>
    </row>
    <row r="69" spans="1:9" ht="15.5" x14ac:dyDescent="0.35">
      <c r="A69" s="71" t="s">
        <v>1</v>
      </c>
      <c r="B69" s="88">
        <v>2</v>
      </c>
      <c r="C69" s="88" t="s">
        <v>66</v>
      </c>
      <c r="D69" s="86" t="s">
        <v>146</v>
      </c>
      <c r="E69" s="23"/>
      <c r="F69" s="23"/>
      <c r="G69" s="14" t="s">
        <v>30</v>
      </c>
      <c r="H69" s="31" t="e">
        <f t="shared" ref="H69" si="4">B69*G69</f>
        <v>#VALUE!</v>
      </c>
    </row>
    <row r="70" spans="1:9" ht="15.5" x14ac:dyDescent="0.35">
      <c r="A70" s="72" t="s">
        <v>2</v>
      </c>
      <c r="B70" s="89">
        <v>4</v>
      </c>
      <c r="C70" s="89" t="s">
        <v>66</v>
      </c>
      <c r="D70" s="87" t="s">
        <v>147</v>
      </c>
      <c r="E70" s="24"/>
      <c r="F70" s="24"/>
      <c r="G70" s="15" t="s">
        <v>30</v>
      </c>
      <c r="H70" s="32" t="e">
        <f t="shared" ref="H70:H71" si="5">B70*G70</f>
        <v>#VALUE!</v>
      </c>
    </row>
    <row r="71" spans="1:9" ht="16" thickBot="1" x14ac:dyDescent="0.4">
      <c r="A71" s="73" t="s">
        <v>3</v>
      </c>
      <c r="B71" s="90">
        <v>1</v>
      </c>
      <c r="C71" s="90" t="s">
        <v>66</v>
      </c>
      <c r="D71" s="91" t="s">
        <v>148</v>
      </c>
      <c r="E71" s="74"/>
      <c r="F71" s="74"/>
      <c r="G71" s="75" t="s">
        <v>30</v>
      </c>
      <c r="H71" s="76" t="e">
        <f t="shared" si="5"/>
        <v>#VALUE!</v>
      </c>
    </row>
    <row r="72" spans="1:9" s="1" customFormat="1" ht="15" customHeight="1" thickBot="1" x14ac:dyDescent="0.4">
      <c r="A72" s="11"/>
      <c r="B72" s="12"/>
      <c r="C72" s="13"/>
      <c r="D72" s="8" t="s">
        <v>31</v>
      </c>
      <c r="E72" s="109"/>
      <c r="F72" s="110"/>
      <c r="G72" s="111" t="e">
        <f>SUM(H69:H71)</f>
        <v>#VALUE!</v>
      </c>
      <c r="H72" s="112" t="e">
        <f>SUM(H68:H69)</f>
        <v>#VALUE!</v>
      </c>
    </row>
    <row r="73" spans="1:9" s="1" customFormat="1" ht="15" customHeight="1" thickBot="1" x14ac:dyDescent="0.4">
      <c r="A73" s="16"/>
      <c r="B73" s="17"/>
      <c r="C73" s="18"/>
      <c r="D73" s="33"/>
      <c r="E73" s="19"/>
      <c r="F73" s="20"/>
      <c r="G73" s="34"/>
      <c r="H73" s="35"/>
    </row>
    <row r="74" spans="1:9" s="1" customFormat="1" ht="60" customHeight="1" thickBot="1" x14ac:dyDescent="0.4">
      <c r="A74" s="5" t="s">
        <v>15</v>
      </c>
      <c r="B74" s="9" t="s">
        <v>9</v>
      </c>
      <c r="C74" s="6" t="s">
        <v>0</v>
      </c>
      <c r="D74" s="29" t="s">
        <v>25</v>
      </c>
      <c r="E74" s="7" t="s">
        <v>12</v>
      </c>
      <c r="F74" s="7" t="s">
        <v>13</v>
      </c>
      <c r="G74" s="7" t="s">
        <v>10</v>
      </c>
      <c r="H74" s="30" t="s">
        <v>11</v>
      </c>
      <c r="I74" s="36"/>
    </row>
    <row r="75" spans="1:9" x14ac:dyDescent="0.35">
      <c r="A75" s="58" t="s">
        <v>1</v>
      </c>
      <c r="B75" s="22">
        <v>3</v>
      </c>
      <c r="C75" s="21" t="s">
        <v>66</v>
      </c>
      <c r="D75" s="92" t="s">
        <v>149</v>
      </c>
      <c r="E75" s="23">
        <v>100</v>
      </c>
      <c r="F75" s="23">
        <f>B75*E75</f>
        <v>300</v>
      </c>
      <c r="G75" s="14" t="s">
        <v>30</v>
      </c>
      <c r="H75" s="31" t="e">
        <f t="shared" ref="H75:H91" si="6">B75*G75</f>
        <v>#VALUE!</v>
      </c>
    </row>
    <row r="76" spans="1:9" x14ac:dyDescent="0.35">
      <c r="A76" s="59" t="s">
        <v>2</v>
      </c>
      <c r="B76" s="22">
        <v>1</v>
      </c>
      <c r="C76" s="21" t="s">
        <v>66</v>
      </c>
      <c r="D76" s="93" t="s">
        <v>150</v>
      </c>
      <c r="E76" s="24">
        <v>120</v>
      </c>
      <c r="F76" s="24">
        <f t="shared" ref="F76:F91" si="7">B76*E76</f>
        <v>120</v>
      </c>
      <c r="G76" s="15" t="s">
        <v>30</v>
      </c>
      <c r="H76" s="32" t="e">
        <f t="shared" si="6"/>
        <v>#VALUE!</v>
      </c>
    </row>
    <row r="77" spans="1:9" x14ac:dyDescent="0.35">
      <c r="A77" s="59" t="s">
        <v>3</v>
      </c>
      <c r="B77" s="22">
        <v>3</v>
      </c>
      <c r="C77" s="21" t="s">
        <v>66</v>
      </c>
      <c r="D77" s="92" t="s">
        <v>151</v>
      </c>
      <c r="E77" s="24">
        <v>500</v>
      </c>
      <c r="F77" s="24">
        <f t="shared" ref="F77:F86" si="8">B77*E77</f>
        <v>1500</v>
      </c>
      <c r="G77" s="15" t="s">
        <v>30</v>
      </c>
      <c r="H77" s="32" t="e">
        <f t="shared" ref="H77:H86" si="9">B77*G77</f>
        <v>#VALUE!</v>
      </c>
    </row>
    <row r="78" spans="1:9" x14ac:dyDescent="0.35">
      <c r="A78" s="59" t="s">
        <v>4</v>
      </c>
      <c r="B78" s="22">
        <v>3</v>
      </c>
      <c r="C78" s="21" t="s">
        <v>66</v>
      </c>
      <c r="D78" s="94" t="s">
        <v>152</v>
      </c>
      <c r="E78" s="24">
        <v>25</v>
      </c>
      <c r="F78" s="24">
        <f t="shared" si="8"/>
        <v>75</v>
      </c>
      <c r="G78" s="15" t="s">
        <v>30</v>
      </c>
      <c r="H78" s="32" t="e">
        <f t="shared" si="9"/>
        <v>#VALUE!</v>
      </c>
    </row>
    <row r="79" spans="1:9" x14ac:dyDescent="0.35">
      <c r="A79" s="59" t="s">
        <v>5</v>
      </c>
      <c r="B79" s="22">
        <v>3</v>
      </c>
      <c r="C79" s="21" t="s">
        <v>66</v>
      </c>
      <c r="D79" s="94" t="s">
        <v>153</v>
      </c>
      <c r="E79" s="24">
        <v>25</v>
      </c>
      <c r="F79" s="24">
        <f t="shared" si="8"/>
        <v>75</v>
      </c>
      <c r="G79" s="15" t="s">
        <v>30</v>
      </c>
      <c r="H79" s="32" t="e">
        <f t="shared" si="9"/>
        <v>#VALUE!</v>
      </c>
    </row>
    <row r="80" spans="1:9" x14ac:dyDescent="0.35">
      <c r="A80" s="59" t="s">
        <v>6</v>
      </c>
      <c r="B80" s="22">
        <v>3</v>
      </c>
      <c r="C80" s="21" t="s">
        <v>66</v>
      </c>
      <c r="D80" s="94" t="s">
        <v>154</v>
      </c>
      <c r="E80" s="24">
        <v>25</v>
      </c>
      <c r="F80" s="24">
        <f t="shared" si="8"/>
        <v>75</v>
      </c>
      <c r="G80" s="15" t="s">
        <v>30</v>
      </c>
      <c r="H80" s="32" t="e">
        <f t="shared" si="9"/>
        <v>#VALUE!</v>
      </c>
    </row>
    <row r="81" spans="1:8" ht="15" customHeight="1" x14ac:dyDescent="0.35">
      <c r="A81" s="59" t="s">
        <v>7</v>
      </c>
      <c r="B81" s="22">
        <v>12</v>
      </c>
      <c r="C81" s="21" t="s">
        <v>66</v>
      </c>
      <c r="D81" s="95" t="s">
        <v>155</v>
      </c>
      <c r="E81" s="24">
        <v>58</v>
      </c>
      <c r="F81" s="24">
        <f t="shared" si="8"/>
        <v>696</v>
      </c>
      <c r="G81" s="15" t="s">
        <v>30</v>
      </c>
      <c r="H81" s="32" t="e">
        <f t="shared" si="9"/>
        <v>#VALUE!</v>
      </c>
    </row>
    <row r="82" spans="1:8" x14ac:dyDescent="0.35">
      <c r="A82" s="59" t="s">
        <v>8</v>
      </c>
      <c r="B82" s="22">
        <v>1</v>
      </c>
      <c r="C82" s="21" t="s">
        <v>156</v>
      </c>
      <c r="D82" s="92" t="s">
        <v>157</v>
      </c>
      <c r="E82" s="24">
        <v>140</v>
      </c>
      <c r="F82" s="24">
        <f t="shared" si="8"/>
        <v>140</v>
      </c>
      <c r="G82" s="15" t="s">
        <v>30</v>
      </c>
      <c r="H82" s="32" t="e">
        <f t="shared" si="9"/>
        <v>#VALUE!</v>
      </c>
    </row>
    <row r="83" spans="1:8" x14ac:dyDescent="0.35">
      <c r="A83" s="59" t="s">
        <v>33</v>
      </c>
      <c r="B83" s="22">
        <v>1</v>
      </c>
      <c r="C83" s="21" t="s">
        <v>66</v>
      </c>
      <c r="D83" s="92" t="s">
        <v>158</v>
      </c>
      <c r="E83" s="24">
        <v>3050</v>
      </c>
      <c r="F83" s="24">
        <f t="shared" si="8"/>
        <v>3050</v>
      </c>
      <c r="G83" s="15" t="s">
        <v>30</v>
      </c>
      <c r="H83" s="32" t="e">
        <f t="shared" si="9"/>
        <v>#VALUE!</v>
      </c>
    </row>
    <row r="84" spans="1:8" x14ac:dyDescent="0.35">
      <c r="A84" s="59" t="s">
        <v>34</v>
      </c>
      <c r="B84" s="22">
        <v>10</v>
      </c>
      <c r="C84" s="21" t="s">
        <v>66</v>
      </c>
      <c r="D84" s="92" t="s">
        <v>159</v>
      </c>
      <c r="E84" s="24">
        <v>300</v>
      </c>
      <c r="F84" s="24">
        <f t="shared" si="8"/>
        <v>3000</v>
      </c>
      <c r="G84" s="15" t="s">
        <v>30</v>
      </c>
      <c r="H84" s="32" t="e">
        <f t="shared" si="9"/>
        <v>#VALUE!</v>
      </c>
    </row>
    <row r="85" spans="1:8" x14ac:dyDescent="0.35">
      <c r="A85" s="59" t="s">
        <v>35</v>
      </c>
      <c r="B85" s="22">
        <v>10</v>
      </c>
      <c r="C85" s="21" t="s">
        <v>66</v>
      </c>
      <c r="D85" s="94" t="s">
        <v>160</v>
      </c>
      <c r="E85" s="24">
        <v>350</v>
      </c>
      <c r="F85" s="24">
        <f t="shared" si="8"/>
        <v>3500</v>
      </c>
      <c r="G85" s="15" t="s">
        <v>30</v>
      </c>
      <c r="H85" s="32" t="e">
        <f t="shared" si="9"/>
        <v>#VALUE!</v>
      </c>
    </row>
    <row r="86" spans="1:8" x14ac:dyDescent="0.35">
      <c r="A86" s="59" t="s">
        <v>36</v>
      </c>
      <c r="B86" s="22">
        <v>2</v>
      </c>
      <c r="C86" s="21" t="s">
        <v>66</v>
      </c>
      <c r="D86" s="92" t="s">
        <v>161</v>
      </c>
      <c r="E86" s="24">
        <v>57</v>
      </c>
      <c r="F86" s="24">
        <f t="shared" si="8"/>
        <v>114</v>
      </c>
      <c r="G86" s="15" t="s">
        <v>30</v>
      </c>
      <c r="H86" s="32" t="e">
        <f t="shared" si="9"/>
        <v>#VALUE!</v>
      </c>
    </row>
    <row r="87" spans="1:8" x14ac:dyDescent="0.35">
      <c r="A87" s="59" t="s">
        <v>37</v>
      </c>
      <c r="B87" s="22">
        <v>100</v>
      </c>
      <c r="C87" s="21" t="s">
        <v>66</v>
      </c>
      <c r="D87" s="92" t="s">
        <v>162</v>
      </c>
      <c r="E87" s="24">
        <v>2</v>
      </c>
      <c r="F87" s="24">
        <f t="shared" si="7"/>
        <v>200</v>
      </c>
      <c r="G87" s="15" t="s">
        <v>30</v>
      </c>
      <c r="H87" s="32" t="e">
        <f t="shared" si="6"/>
        <v>#VALUE!</v>
      </c>
    </row>
    <row r="88" spans="1:8" x14ac:dyDescent="0.35">
      <c r="A88" s="59" t="s">
        <v>38</v>
      </c>
      <c r="B88" s="22">
        <v>1</v>
      </c>
      <c r="C88" s="21" t="s">
        <v>66</v>
      </c>
      <c r="D88" s="82" t="s">
        <v>163</v>
      </c>
      <c r="E88" s="24">
        <v>4000</v>
      </c>
      <c r="F88" s="24">
        <f t="shared" si="7"/>
        <v>4000</v>
      </c>
      <c r="G88" s="15" t="s">
        <v>30</v>
      </c>
      <c r="H88" s="32" t="e">
        <f t="shared" si="6"/>
        <v>#VALUE!</v>
      </c>
    </row>
    <row r="89" spans="1:8" x14ac:dyDescent="0.35">
      <c r="A89" s="59" t="s">
        <v>39</v>
      </c>
      <c r="B89" s="22">
        <v>2</v>
      </c>
      <c r="C89" s="21" t="s">
        <v>66</v>
      </c>
      <c r="D89" s="96" t="s">
        <v>164</v>
      </c>
      <c r="E89" s="24">
        <v>1600</v>
      </c>
      <c r="F89" s="24">
        <f t="shared" si="7"/>
        <v>3200</v>
      </c>
      <c r="G89" s="15" t="s">
        <v>30</v>
      </c>
      <c r="H89" s="32" t="e">
        <f t="shared" si="6"/>
        <v>#VALUE!</v>
      </c>
    </row>
    <row r="90" spans="1:8" x14ac:dyDescent="0.35">
      <c r="A90" s="59" t="s">
        <v>40</v>
      </c>
      <c r="B90" s="22">
        <v>6</v>
      </c>
      <c r="C90" s="21" t="s">
        <v>66</v>
      </c>
      <c r="D90" s="92" t="s">
        <v>165</v>
      </c>
      <c r="E90" s="24">
        <v>1060</v>
      </c>
      <c r="F90" s="24">
        <f t="shared" si="7"/>
        <v>6360</v>
      </c>
      <c r="G90" s="15" t="s">
        <v>30</v>
      </c>
      <c r="H90" s="32" t="e">
        <f t="shared" si="6"/>
        <v>#VALUE!</v>
      </c>
    </row>
    <row r="91" spans="1:8" ht="15" customHeight="1" x14ac:dyDescent="0.35">
      <c r="A91" s="59" t="s">
        <v>41</v>
      </c>
      <c r="B91" s="22">
        <v>4</v>
      </c>
      <c r="C91" s="21" t="s">
        <v>156</v>
      </c>
      <c r="D91" s="97" t="s">
        <v>166</v>
      </c>
      <c r="E91" s="24">
        <v>100</v>
      </c>
      <c r="F91" s="24">
        <f t="shared" si="7"/>
        <v>400</v>
      </c>
      <c r="G91" s="15" t="s">
        <v>30</v>
      </c>
      <c r="H91" s="32" t="e">
        <f t="shared" si="6"/>
        <v>#VALUE!</v>
      </c>
    </row>
    <row r="92" spans="1:8" x14ac:dyDescent="0.35">
      <c r="A92" s="59" t="s">
        <v>42</v>
      </c>
      <c r="B92" s="22">
        <v>1000</v>
      </c>
      <c r="C92" s="21" t="s">
        <v>66</v>
      </c>
      <c r="D92" s="94" t="s">
        <v>167</v>
      </c>
      <c r="E92" s="24">
        <v>0.2</v>
      </c>
      <c r="F92" s="24">
        <f t="shared" ref="F92:F97" si="10">B92*E92</f>
        <v>200</v>
      </c>
      <c r="G92" s="15" t="s">
        <v>30</v>
      </c>
      <c r="H92" s="32" t="e">
        <f t="shared" ref="H92:H97" si="11">B92*G92</f>
        <v>#VALUE!</v>
      </c>
    </row>
    <row r="93" spans="1:8" x14ac:dyDescent="0.35">
      <c r="A93" s="59" t="s">
        <v>43</v>
      </c>
      <c r="B93" s="22">
        <v>1000</v>
      </c>
      <c r="C93" s="21" t="s">
        <v>66</v>
      </c>
      <c r="D93" s="94" t="s">
        <v>168</v>
      </c>
      <c r="E93" s="24">
        <v>0.3</v>
      </c>
      <c r="F93" s="24">
        <f t="shared" si="10"/>
        <v>300</v>
      </c>
      <c r="G93" s="15" t="s">
        <v>30</v>
      </c>
      <c r="H93" s="32" t="e">
        <f t="shared" si="11"/>
        <v>#VALUE!</v>
      </c>
    </row>
    <row r="94" spans="1:8" x14ac:dyDescent="0.35">
      <c r="A94" s="59" t="s">
        <v>44</v>
      </c>
      <c r="B94" s="22">
        <v>1000</v>
      </c>
      <c r="C94" s="21" t="s">
        <v>66</v>
      </c>
      <c r="D94" s="94" t="s">
        <v>169</v>
      </c>
      <c r="E94" s="24">
        <v>0.4</v>
      </c>
      <c r="F94" s="24">
        <f t="shared" si="10"/>
        <v>400</v>
      </c>
      <c r="G94" s="15" t="s">
        <v>30</v>
      </c>
      <c r="H94" s="32" t="e">
        <f t="shared" si="11"/>
        <v>#VALUE!</v>
      </c>
    </row>
    <row r="95" spans="1:8" x14ac:dyDescent="0.35">
      <c r="A95" s="59" t="s">
        <v>45</v>
      </c>
      <c r="B95" s="22">
        <v>10</v>
      </c>
      <c r="C95" s="21" t="s">
        <v>66</v>
      </c>
      <c r="D95" s="92" t="s">
        <v>170</v>
      </c>
      <c r="E95" s="24">
        <v>300</v>
      </c>
      <c r="F95" s="24">
        <f t="shared" si="10"/>
        <v>3000</v>
      </c>
      <c r="G95" s="15" t="s">
        <v>30</v>
      </c>
      <c r="H95" s="32" t="e">
        <f t="shared" si="11"/>
        <v>#VALUE!</v>
      </c>
    </row>
    <row r="96" spans="1:8" x14ac:dyDescent="0.35">
      <c r="A96" s="59" t="s">
        <v>46</v>
      </c>
      <c r="B96" s="22">
        <v>100</v>
      </c>
      <c r="C96" s="21" t="s">
        <v>66</v>
      </c>
      <c r="D96" s="92" t="s">
        <v>171</v>
      </c>
      <c r="E96" s="24">
        <v>20</v>
      </c>
      <c r="F96" s="24">
        <f t="shared" si="10"/>
        <v>2000</v>
      </c>
      <c r="G96" s="15" t="s">
        <v>30</v>
      </c>
      <c r="H96" s="32" t="e">
        <f t="shared" si="11"/>
        <v>#VALUE!</v>
      </c>
    </row>
    <row r="97" spans="1:8" ht="15" customHeight="1" x14ac:dyDescent="0.35">
      <c r="A97" s="59" t="s">
        <v>108</v>
      </c>
      <c r="B97" s="22">
        <v>1</v>
      </c>
      <c r="C97" s="21" t="s">
        <v>66</v>
      </c>
      <c r="D97" s="92" t="s">
        <v>172</v>
      </c>
      <c r="E97" s="24">
        <v>700</v>
      </c>
      <c r="F97" s="24">
        <f t="shared" si="10"/>
        <v>700</v>
      </c>
      <c r="G97" s="15" t="s">
        <v>30</v>
      </c>
      <c r="H97" s="32" t="e">
        <f t="shared" si="11"/>
        <v>#VALUE!</v>
      </c>
    </row>
    <row r="98" spans="1:8" s="1" customFormat="1" ht="15" customHeight="1" thickBot="1" x14ac:dyDescent="0.4">
      <c r="A98" s="37"/>
      <c r="B98" s="38"/>
      <c r="C98" s="39"/>
      <c r="D98" s="8" t="s">
        <v>26</v>
      </c>
      <c r="E98" s="109">
        <f>SUM(F75:F97)</f>
        <v>33405</v>
      </c>
      <c r="F98" s="110"/>
      <c r="G98" s="111" t="e">
        <f>SUM(H75:H97)</f>
        <v>#VALUE!</v>
      </c>
      <c r="H98" s="112" t="e">
        <f>SUM(#REF!)</f>
        <v>#REF!</v>
      </c>
    </row>
    <row r="99" spans="1:8" s="1" customFormat="1" ht="15" customHeight="1" thickBot="1" x14ac:dyDescent="0.4">
      <c r="A99" s="3"/>
      <c r="B99" s="10"/>
      <c r="C99" s="3"/>
      <c r="D99" s="40" t="s">
        <v>28</v>
      </c>
      <c r="E99" s="4"/>
      <c r="F99" s="4">
        <f>E66+E72+E98</f>
        <v>33405</v>
      </c>
      <c r="G99" s="41"/>
      <c r="H99" s="41"/>
    </row>
    <row r="100" spans="1:8" ht="15" customHeight="1" thickBot="1" x14ac:dyDescent="0.4">
      <c r="A100" s="42"/>
      <c r="B100" s="43"/>
      <c r="C100" s="44"/>
      <c r="D100" s="45" t="s">
        <v>14</v>
      </c>
      <c r="E100" s="100"/>
      <c r="F100" s="101"/>
      <c r="G100" s="100" t="e">
        <f>SUM(G66+G72+G98)</f>
        <v>#VALUE!</v>
      </c>
      <c r="H100" s="101"/>
    </row>
    <row r="101" spans="1:8" ht="15" customHeight="1" x14ac:dyDescent="0.35">
      <c r="C101" s="46"/>
      <c r="D101" s="48"/>
      <c r="E101" s="49"/>
      <c r="F101" s="49"/>
      <c r="G101" s="49"/>
      <c r="H101" s="49"/>
    </row>
    <row r="102" spans="1:8" ht="15" customHeight="1" x14ac:dyDescent="0.35">
      <c r="A102" s="50" t="s">
        <v>22</v>
      </c>
      <c r="B102" s="51"/>
      <c r="C102" s="50"/>
      <c r="E102" s="25"/>
    </row>
    <row r="103" spans="1:8" ht="15" customHeight="1" x14ac:dyDescent="0.35">
      <c r="A103" s="50" t="s">
        <v>23</v>
      </c>
      <c r="B103" s="51"/>
      <c r="C103" s="50"/>
      <c r="E103" s="25"/>
    </row>
    <row r="104" spans="1:8" ht="15" customHeight="1" x14ac:dyDescent="0.35">
      <c r="A104" s="53" t="s">
        <v>16</v>
      </c>
      <c r="B104" s="104" t="s">
        <v>21</v>
      </c>
      <c r="C104" s="104"/>
      <c r="D104" s="104"/>
      <c r="G104" s="54" t="s">
        <v>18</v>
      </c>
      <c r="H104" s="50"/>
    </row>
    <row r="105" spans="1:8" ht="15" customHeight="1" x14ac:dyDescent="0.35">
      <c r="A105" s="53"/>
      <c r="B105" s="51"/>
      <c r="C105" s="50"/>
      <c r="D105" s="46"/>
      <c r="E105" s="50"/>
    </row>
    <row r="106" spans="1:8" ht="15" customHeight="1" x14ac:dyDescent="0.35">
      <c r="A106" s="53"/>
      <c r="B106" s="51"/>
      <c r="C106" s="50"/>
      <c r="D106" s="46"/>
      <c r="E106" s="50"/>
    </row>
    <row r="107" spans="1:8" x14ac:dyDescent="0.35">
      <c r="A107" s="53"/>
      <c r="B107" s="51"/>
      <c r="C107" s="50"/>
      <c r="D107" s="46"/>
      <c r="E107" s="50"/>
    </row>
    <row r="108" spans="1:8" x14ac:dyDescent="0.35">
      <c r="A108" s="51"/>
      <c r="B108" s="51"/>
      <c r="C108" s="55"/>
      <c r="D108" s="56"/>
      <c r="E108" s="56"/>
    </row>
    <row r="109" spans="1:8" x14ac:dyDescent="0.35">
      <c r="A109" s="25"/>
      <c r="D109" s="105" t="s">
        <v>24</v>
      </c>
      <c r="E109" s="105"/>
      <c r="F109" s="105"/>
      <c r="G109" s="105"/>
    </row>
    <row r="110" spans="1:8" x14ac:dyDescent="0.35">
      <c r="A110" s="25"/>
      <c r="B110" s="51"/>
      <c r="C110" s="55"/>
      <c r="D110" s="98" t="s">
        <v>20</v>
      </c>
      <c r="E110" s="98"/>
      <c r="F110" s="98"/>
      <c r="G110" s="98"/>
      <c r="H110" s="55"/>
    </row>
    <row r="111" spans="1:8" x14ac:dyDescent="0.35">
      <c r="C111" s="46"/>
      <c r="D111" s="98" t="s">
        <v>19</v>
      </c>
      <c r="E111" s="98"/>
      <c r="F111" s="98"/>
      <c r="G111" s="98"/>
      <c r="H111" s="55"/>
    </row>
    <row r="112" spans="1:8" x14ac:dyDescent="0.35">
      <c r="C112" s="46"/>
      <c r="D112" s="57"/>
    </row>
    <row r="113" spans="3:6" x14ac:dyDescent="0.35">
      <c r="C113" s="46"/>
      <c r="D113" s="57"/>
    </row>
    <row r="114" spans="3:6" x14ac:dyDescent="0.35">
      <c r="C114" s="46"/>
      <c r="D114" s="57"/>
    </row>
    <row r="115" spans="3:6" x14ac:dyDescent="0.35">
      <c r="C115" s="46"/>
      <c r="D115" s="57"/>
    </row>
    <row r="116" spans="3:6" x14ac:dyDescent="0.35">
      <c r="C116" s="46"/>
      <c r="D116" s="57"/>
    </row>
    <row r="117" spans="3:6" x14ac:dyDescent="0.35">
      <c r="C117" s="46"/>
      <c r="D117" s="57"/>
    </row>
    <row r="118" spans="3:6" x14ac:dyDescent="0.35">
      <c r="C118" s="46"/>
      <c r="D118" s="57"/>
    </row>
    <row r="119" spans="3:6" x14ac:dyDescent="0.35">
      <c r="C119" s="46"/>
      <c r="D119" s="57"/>
    </row>
    <row r="120" spans="3:6" x14ac:dyDescent="0.35">
      <c r="D120" s="57"/>
      <c r="F120" s="2"/>
    </row>
  </sheetData>
  <mergeCells count="14">
    <mergeCell ref="D111:G111"/>
    <mergeCell ref="A2:H2"/>
    <mergeCell ref="D110:G110"/>
    <mergeCell ref="E100:F100"/>
    <mergeCell ref="G100:H100"/>
    <mergeCell ref="A3:H3"/>
    <mergeCell ref="B104:D104"/>
    <mergeCell ref="D109:G109"/>
    <mergeCell ref="G66:H66"/>
    <mergeCell ref="E66:F66"/>
    <mergeCell ref="E98:F98"/>
    <mergeCell ref="G98:H98"/>
    <mergeCell ref="E72:F72"/>
    <mergeCell ref="G72:H72"/>
  </mergeCells>
  <phoneticPr fontId="13" type="noConversion"/>
  <printOptions horizontalCentered="1"/>
  <pageMargins left="0.31496062992125984" right="0.31496062992125984" top="0.35433070866141736" bottom="0.35433070866141736" header="0" footer="0.15748031496062992"/>
  <pageSetup paperSize="9" scale="77" orientation="portrait" r:id="rId1"/>
  <headerFooter>
    <oddFooter>&amp;L&amp;F&amp;RStránka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6EAB-C3E5-4C4B-AB6F-611316FBC87B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E2440-5466-4B20-BBA2-005DBDA44D0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b0e90202-8514-490b-aa47-458e66aada4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D504E27-FC9C-490E-A0FE-F181B2721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DC615-6FDF-4AC0-B250-5EFCCA49B8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zámečnický</vt:lpstr>
      <vt:lpstr>příloha č.1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