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134" documentId="14_{D2BC0033-DA82-4940-AB1F-F12A28CD241A}" xr6:coauthVersionLast="47" xr6:coauthVersionMax="47" xr10:uidLastSave="{38A022A0-53D5-4D95-9AB6-1C87FEA58E79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2" l="1"/>
  <c r="H48" i="2"/>
  <c r="F49" i="2"/>
  <c r="H49" i="2"/>
  <c r="F50" i="2"/>
  <c r="H50" i="2"/>
  <c r="F51" i="2"/>
  <c r="H51" i="2"/>
  <c r="F41" i="2" l="1"/>
  <c r="H41" i="2"/>
  <c r="H34" i="2"/>
  <c r="F34" i="2"/>
  <c r="H13" i="2"/>
  <c r="F13" i="2"/>
  <c r="H12" i="2"/>
  <c r="F12" i="2"/>
  <c r="H11" i="2"/>
  <c r="F11" i="2"/>
  <c r="H10" i="2"/>
  <c r="F10" i="2"/>
  <c r="H9" i="2"/>
  <c r="F9" i="2"/>
  <c r="H8" i="2"/>
  <c r="F8" i="2"/>
  <c r="H7" i="2"/>
  <c r="F7" i="2"/>
  <c r="H20" i="2"/>
  <c r="F20" i="2"/>
  <c r="H19" i="2"/>
  <c r="F19" i="2"/>
  <c r="H18" i="2"/>
  <c r="F18" i="2"/>
  <c r="H17" i="2"/>
  <c r="F17" i="2"/>
  <c r="H16" i="2"/>
  <c r="F16" i="2"/>
  <c r="H15" i="2"/>
  <c r="F15" i="2"/>
  <c r="H14" i="2"/>
  <c r="F14" i="2"/>
  <c r="H27" i="2"/>
  <c r="F27" i="2"/>
  <c r="H26" i="2"/>
  <c r="F26" i="2"/>
  <c r="H25" i="2"/>
  <c r="F25" i="2"/>
  <c r="H24" i="2"/>
  <c r="F24" i="2"/>
  <c r="H23" i="2"/>
  <c r="F23" i="2"/>
  <c r="H22" i="2"/>
  <c r="F22" i="2"/>
  <c r="H21" i="2"/>
  <c r="F21" i="2"/>
  <c r="F47" i="2" l="1"/>
  <c r="F52" i="2"/>
  <c r="H52" i="2"/>
  <c r="E53" i="2" l="1"/>
  <c r="H36" i="2"/>
  <c r="F36" i="2"/>
  <c r="H35" i="2"/>
  <c r="F35" i="2"/>
  <c r="H33" i="2"/>
  <c r="F33" i="2"/>
  <c r="H32" i="2"/>
  <c r="F32" i="2"/>
  <c r="H31" i="2"/>
  <c r="F31" i="2"/>
  <c r="H30" i="2"/>
  <c r="F30" i="2"/>
  <c r="H29" i="2"/>
  <c r="F29" i="2"/>
  <c r="H42" i="2" l="1"/>
  <c r="F42" i="2"/>
  <c r="H28" i="2" l="1"/>
  <c r="F28" i="2"/>
  <c r="H47" i="2" l="1"/>
  <c r="G53" i="2" s="1"/>
  <c r="H40" i="2" l="1"/>
  <c r="G43" i="2" s="1"/>
  <c r="F40" i="2"/>
  <c r="F6" i="2" l="1"/>
  <c r="H6" i="2" l="1"/>
  <c r="G37" i="2" l="1"/>
  <c r="G54" i="2" s="1"/>
  <c r="F1041388" i="2"/>
</calcChain>
</file>

<file path=xl/sharedStrings.xml><?xml version="1.0" encoding="utf-8"?>
<sst xmlns="http://schemas.openxmlformats.org/spreadsheetml/2006/main" count="157" uniqueCount="68">
  <si>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</si>
  <si>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</si>
  <si>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</si>
  <si>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</si>
  <si>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</si>
  <si>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</si>
  <si>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</si>
  <si>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</si>
  <si>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</si>
  <si>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</si>
  <si>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</si>
  <si>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</si>
  <si>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</si>
  <si>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</si>
  <si>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</si>
  <si>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</si>
  <si>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</si>
  <si>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Mezisoučet za Ubytovací služby a Stravovací služby:</t>
  </si>
  <si>
    <t>Příloha č. 1 - Specifikace předmětu koupě / veřejné zakázky</t>
  </si>
  <si>
    <t>Dodávka do skladu energetiky, převezme Uramová Milena, t.č. 597 321 217, místnost B 109 (Sklad elektro), 17.listopadu 15, Ostrava - Poruba</t>
  </si>
  <si>
    <t>Mezisoučet za sklad energetiky:</t>
  </si>
  <si>
    <t>Mezisoučet za sklad údržby:</t>
  </si>
  <si>
    <t>Předmět dodávky do skladu údržby 976, místnost G112A, na ulici 17. listopadu 15, Ostrava-Poruba, převezme Renáta Polanská, telefon +420597323344</t>
  </si>
  <si>
    <t>Dodávka pro Ubytovací služby a Stravovací služby, převezme Stupková Jaroslava tel. 596996441, sklad údržby - místnost č.A1/16, Studentská 1770/1, Ostrava - Poruba, 700 32</t>
  </si>
  <si>
    <t>KS</t>
  </si>
  <si>
    <t>Dodávka instalatérského materiálu 8/2025</t>
  </si>
  <si>
    <t>Koleno HT40/87                                                                                  3680</t>
  </si>
  <si>
    <t>Koleno HT 50/67                                                                                 3364</t>
  </si>
  <si>
    <t>zátka  odpadní HT 40                                                                          4258</t>
  </si>
  <si>
    <t>Těsnění 24/15  Amstrong 3/4"                                                         3053</t>
  </si>
  <si>
    <t>trubka HT 50/500                                                                                3423</t>
  </si>
  <si>
    <t>Hydroxid sodný bal 1kg                                                                      3188</t>
  </si>
  <si>
    <t>hadice pancéřová M+Z 40/1/2"                                                        3096</t>
  </si>
  <si>
    <t>hadice pancéřová M+Z 40/3/8"                                                        2903</t>
  </si>
  <si>
    <t>koleno mosaz1/2"                                                                                 4053</t>
  </si>
  <si>
    <t>zátka mosaz vnější závit     3/4"                                                            2839</t>
  </si>
  <si>
    <t>WC deska Helena     T3550                                                                    4075</t>
  </si>
  <si>
    <t>objímka DSK 1/2"                                                                                      8508</t>
  </si>
  <si>
    <t>ventil pračkový 1/2"x3/4"                                                                     4005</t>
  </si>
  <si>
    <t>koleno PPR 20/90                                                                                     3112</t>
  </si>
  <si>
    <t>T-kus průchozí nastěnnýPPR 20/1/2"                                                 3831</t>
  </si>
  <si>
    <t>Koleno nastěnné PPR 20/1/2"                                               3942</t>
  </si>
  <si>
    <t>ventil kulový PPR25                                                                                5047</t>
  </si>
  <si>
    <t>m</t>
  </si>
  <si>
    <t>Trubka PPR 20PN 16                                                                                3091</t>
  </si>
  <si>
    <t>Trubka PPR 20PN 20                                                                                3091</t>
  </si>
  <si>
    <t>dvířka bílé plast 43x63</t>
  </si>
  <si>
    <t xml:space="preserve">ks </t>
  </si>
  <si>
    <t>baterie stojánková dřezová55091.0CR                                             3463</t>
  </si>
  <si>
    <t>Umyvadlo Jika Lyra 55cm bez otvoru pro baterii                                  3732</t>
  </si>
  <si>
    <t>T-kus mosaz 1/2"                                                                                      3932</t>
  </si>
  <si>
    <t>Výlevka volně stojící zadní odpad                                                       2902</t>
  </si>
  <si>
    <t>Dvířka  bílé plast 30x30                                                                            3974</t>
  </si>
  <si>
    <t>Ramínko univerzální S 3/4" kulaté 20 cm                                        3457</t>
  </si>
  <si>
    <t>Ramínko univerzální S 3/4" kulaté 30 cm                                        3457</t>
  </si>
  <si>
    <t>T-kus mosaz 3/4"                                                                                     2891</t>
  </si>
  <si>
    <t>Koleno PPR 20/45                                                                                     3058</t>
  </si>
  <si>
    <t>Ideal standart WC prkénko BS05i   430x155, 440x365</t>
  </si>
  <si>
    <t>sifon umyvadlový nerez mřížka DN40 T-1015C   621358            4014</t>
  </si>
  <si>
    <t>Elektronické oběhové čerpadlo Wilo Yonos MAXO 30/0,5-7 PN 10 (2120642/20w11)</t>
  </si>
  <si>
    <t>Ventilátor VENTS TT PRO 100 potrubní</t>
  </si>
  <si>
    <t>PVC kulaté koleno 100/90°</t>
  </si>
  <si>
    <t>Sifon umyvadlový T 1015C DN 40, SLOVARM</t>
  </si>
  <si>
    <t>Instalační páska ANTICOR 422-38x33x0,15 šedá</t>
  </si>
  <si>
    <t>Sedačka WC SLOVARM T 3550</t>
  </si>
  <si>
    <t xml:space="preserve">Sifon sprchový nerez 50, EWN0540, PLAST BRNO </t>
  </si>
  <si>
    <t>Výlevka volně stojící Jika Miro zadní odpad 5104.6.000.000.1</t>
  </si>
  <si>
    <t>Koleno ke svodu splachovadla WC horní nádržky, průměr 40mm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</si>
</sst>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 tint="4.9989318521683403E-2"/>
      <name val="Calibri"/>
      <family val="2"/>
      <charset val="238"/>
    </font>
    <font>
      <sz val="10"/>
      <color rgb="FF2E2E2E"/>
      <name val="Arial"/>
      <family val="2"/>
      <charset val="238"/>
    </font>
    <font>
      <sz val="10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A4046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193137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86">
    <xf numFmtId="0" fontId="0" fillId="0" borderId="0" xfId="0"/>
    <xf numFmtId="0" fontId="9" fillId="0" borderId="0" xfId="0" applyFont="1" applyAlignment="1">
      <alignment vertical="center"/>
    </xf>
    <xf numFmtId="164" fontId="8" fillId="2" borderId="1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8" fillId="2" borderId="3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12" xfId="0" applyNumberFormat="1" applyFont="1" applyBorder="1" applyAlignment="1">
      <alignment horizontal="right" vertical="center"/>
    </xf>
    <xf numFmtId="0" fontId="18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164" fontId="15" fillId="4" borderId="9" xfId="0" applyNumberFormat="1" applyFont="1" applyFill="1" applyBorder="1" applyAlignment="1">
      <alignment horizontal="center" vertical="center" wrapText="1"/>
    </xf>
    <xf numFmtId="164" fontId="12" fillId="4" borderId="9" xfId="0" applyNumberFormat="1" applyFont="1" applyFill="1" applyBorder="1" applyAlignment="1">
      <alignment horizontal="center" vertical="center" wrapText="1"/>
    </xf>
    <xf numFmtId="164" fontId="11" fillId="4" borderId="10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right" vertical="center"/>
    </xf>
    <xf numFmtId="164" fontId="13" fillId="0" borderId="2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0" fontId="17" fillId="4" borderId="9" xfId="0" applyFont="1" applyFill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8" fillId="0" borderId="5" xfId="0" applyFont="1" applyBorder="1" applyAlignment="1">
      <alignment horizontal="right" vertical="center"/>
    </xf>
    <xf numFmtId="0" fontId="15" fillId="4" borderId="9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right" vertical="center"/>
    </xf>
    <xf numFmtId="0" fontId="22" fillId="0" borderId="1" xfId="0" applyFont="1" applyBorder="1" applyAlignment="1">
      <alignment horizontal="center" vertical="center"/>
    </xf>
    <xf numFmtId="164" fontId="8" fillId="0" borderId="3" xfId="0" applyNumberFormat="1" applyFont="1" applyBorder="1"/>
    <xf numFmtId="164" fontId="8" fillId="0" borderId="1" xfId="0" applyNumberFormat="1" applyFont="1" applyBorder="1"/>
    <xf numFmtId="1" fontId="22" fillId="0" borderId="1" xfId="0" applyNumberFormat="1" applyFont="1" applyBorder="1" applyAlignment="1">
      <alignment horizontal="center" vertical="center"/>
    </xf>
    <xf numFmtId="164" fontId="8" fillId="3" borderId="3" xfId="0" applyNumberFormat="1" applyFont="1" applyFill="1" applyBorder="1" applyAlignment="1" applyProtection="1">
      <alignment vertical="center" wrapText="1"/>
      <protection locked="0"/>
    </xf>
    <xf numFmtId="1" fontId="21" fillId="0" borderId="7" xfId="0" applyNumberFormat="1" applyFont="1" applyBorder="1" applyAlignment="1">
      <alignment horizontal="center" vertical="center"/>
    </xf>
    <xf numFmtId="1" fontId="21" fillId="0" borderId="6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22" fillId="0" borderId="7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8" fillId="2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164" fontId="13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164" fontId="13" fillId="0" borderId="13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4" fillId="3" borderId="1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vertical="center"/>
    </xf>
    <xf numFmtId="0" fontId="25" fillId="0" borderId="0" xfId="0" applyFont="1" applyAlignment="1">
      <alignment vertical="center" wrapText="1"/>
    </xf>
    <xf numFmtId="0" fontId="26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/>
    </xf>
    <xf numFmtId="0" fontId="27" fillId="0" borderId="3" xfId="0" applyFont="1" applyBorder="1"/>
    <xf numFmtId="0" fontId="1" fillId="0" borderId="1" xfId="0" applyFont="1" applyBorder="1" applyAlignment="1">
      <alignment horizontal="center"/>
    </xf>
    <xf numFmtId="0" fontId="28" fillId="0" borderId="1" xfId="0" applyFont="1" applyBorder="1" applyAlignment="1">
      <alignment horizontal="left" wrapText="1"/>
    </xf>
    <xf numFmtId="0" fontId="22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9" fillId="0" borderId="17" xfId="0" applyFont="1" applyBorder="1"/>
    <xf numFmtId="164" fontId="8" fillId="0" borderId="17" xfId="0" applyNumberFormat="1" applyFont="1" applyBorder="1"/>
    <xf numFmtId="164" fontId="8" fillId="2" borderId="17" xfId="0" applyNumberFormat="1" applyFont="1" applyFill="1" applyBorder="1" applyAlignment="1" applyProtection="1">
      <alignment horizontal="right" vertical="center"/>
      <protection locked="0"/>
    </xf>
    <xf numFmtId="164" fontId="7" fillId="0" borderId="15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wrapText="1"/>
    </xf>
    <xf numFmtId="0" fontId="30" fillId="0" borderId="1" xfId="0" applyFont="1" applyBorder="1" applyAlignment="1">
      <alignment wrapText="1"/>
    </xf>
    <xf numFmtId="1" fontId="22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0" fontId="31" fillId="0" borderId="1" xfId="0" applyFont="1" applyBorder="1" applyAlignment="1">
      <alignment horizontal="left" vertical="center"/>
    </xf>
    <xf numFmtId="1" fontId="22" fillId="0" borderId="17" xfId="0" applyNumberFormat="1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30" fillId="0" borderId="17" xfId="0" applyFont="1" applyBorder="1" applyAlignment="1">
      <alignment wrapText="1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88"/>
  <sheetViews>
    <sheetView tabSelected="1" zoomScale="80" zoomScaleNormal="80" workbookViewId="0">
      <selection activeCell="A3" sqref="A3:H3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72.90625" style="1" customWidth="1"/>
    <col min="5" max="5" width="22.81640625" style="6" hidden="1" customWidth="1"/>
    <col min="6" max="6" width="8.984375E-2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61" t="s">
        <v>18</v>
      </c>
      <c r="B2" s="61"/>
      <c r="C2" s="61"/>
      <c r="D2" s="61"/>
      <c r="E2" s="61"/>
      <c r="F2" s="61"/>
      <c r="G2" s="61"/>
      <c r="H2" s="61"/>
    </row>
    <row r="3" spans="1:8" s="3" customFormat="1" ht="18.5" x14ac:dyDescent="0.35">
      <c r="A3" s="62" t="s">
        <v>25</v>
      </c>
      <c r="B3" s="61"/>
      <c r="C3" s="61"/>
      <c r="D3" s="61"/>
      <c r="E3" s="61"/>
      <c r="F3" s="61"/>
      <c r="G3" s="61"/>
      <c r="H3" s="61"/>
    </row>
    <row r="4" spans="1:8" s="3" customFormat="1" ht="19" thickBot="1" x14ac:dyDescent="0.4">
      <c r="A4" s="13"/>
      <c r="C4" s="13"/>
      <c r="D4" s="13"/>
      <c r="E4" s="13"/>
      <c r="F4" s="13"/>
      <c r="G4" s="13"/>
      <c r="H4" s="13"/>
    </row>
    <row r="5" spans="1:8" s="9" customFormat="1" ht="60" customHeight="1" thickBot="1" x14ac:dyDescent="0.4">
      <c r="A5" s="16" t="s">
        <v>12</v>
      </c>
      <c r="B5" s="28" t="s">
        <v>13</v>
      </c>
      <c r="C5" s="17" t="s">
        <v>14</v>
      </c>
      <c r="D5" s="32" t="s">
        <v>22</v>
      </c>
      <c r="E5" s="18" t="s">
        <v>3</v>
      </c>
      <c r="F5" s="18" t="s">
        <v>4</v>
      </c>
      <c r="G5" s="19" t="s">
        <v>1</v>
      </c>
      <c r="H5" s="20" t="s">
        <v>2</v>
      </c>
    </row>
    <row r="6" spans="1:8" s="9" customFormat="1" ht="15" customHeight="1" x14ac:dyDescent="0.35">
      <c r="A6" s="39">
        <v>1</v>
      </c>
      <c r="B6" s="46">
        <v>10</v>
      </c>
      <c r="C6" s="46" t="s">
        <v>16</v>
      </c>
      <c r="D6" s="47" t="s">
        <v>26</v>
      </c>
      <c r="E6" s="38"/>
      <c r="F6" s="35">
        <f t="shared" ref="F6:F34" si="0">SUM(E6*B6)</f>
        <v>0</v>
      </c>
      <c r="G6" s="12" t="s">
        <v>11</v>
      </c>
      <c r="H6" s="14" t="e">
        <f t="shared" ref="H6:H34" si="1">B6*G6</f>
        <v>#VALUE!</v>
      </c>
    </row>
    <row r="7" spans="1:8" x14ac:dyDescent="0.35">
      <c r="A7" s="45">
        <v>2</v>
      </c>
      <c r="B7" s="48">
        <v>10</v>
      </c>
      <c r="C7" s="48" t="s">
        <v>24</v>
      </c>
      <c r="D7" s="49" t="s">
        <v>27</v>
      </c>
      <c r="E7" s="36"/>
      <c r="F7" s="36">
        <f t="shared" ref="F7:F13" si="2">SUM(E7*B7)</f>
        <v>0</v>
      </c>
      <c r="G7" s="2" t="s">
        <v>11</v>
      </c>
      <c r="H7" s="15" t="e">
        <f t="shared" ref="H7:H13" si="3">B7*G7</f>
        <v>#VALUE!</v>
      </c>
    </row>
    <row r="8" spans="1:8" x14ac:dyDescent="0.35">
      <c r="A8" s="40">
        <v>3</v>
      </c>
      <c r="B8" s="48">
        <v>10</v>
      </c>
      <c r="C8" s="48" t="s">
        <v>16</v>
      </c>
      <c r="D8" s="50" t="s">
        <v>28</v>
      </c>
      <c r="E8" s="36"/>
      <c r="F8" s="36">
        <f t="shared" si="2"/>
        <v>0</v>
      </c>
      <c r="G8" s="2" t="s">
        <v>11</v>
      </c>
      <c r="H8" s="15" t="e">
        <f t="shared" si="3"/>
        <v>#VALUE!</v>
      </c>
    </row>
    <row r="9" spans="1:8" x14ac:dyDescent="0.35">
      <c r="A9" s="40">
        <v>4</v>
      </c>
      <c r="B9" s="48">
        <v>100</v>
      </c>
      <c r="C9" s="48" t="s">
        <v>16</v>
      </c>
      <c r="D9" s="50" t="s">
        <v>29</v>
      </c>
      <c r="E9" s="36"/>
      <c r="F9" s="36">
        <f t="shared" si="2"/>
        <v>0</v>
      </c>
      <c r="G9" s="2" t="s">
        <v>11</v>
      </c>
      <c r="H9" s="15" t="e">
        <f t="shared" si="3"/>
        <v>#VALUE!</v>
      </c>
    </row>
    <row r="10" spans="1:8" x14ac:dyDescent="0.35">
      <c r="A10" s="45">
        <v>5</v>
      </c>
      <c r="B10" s="48">
        <v>6</v>
      </c>
      <c r="C10" s="48" t="s">
        <v>16</v>
      </c>
      <c r="D10" s="50" t="s">
        <v>30</v>
      </c>
      <c r="E10" s="36"/>
      <c r="F10" s="36">
        <f t="shared" si="2"/>
        <v>0</v>
      </c>
      <c r="G10" s="2" t="s">
        <v>11</v>
      </c>
      <c r="H10" s="15" t="e">
        <f t="shared" si="3"/>
        <v>#VALUE!</v>
      </c>
    </row>
    <row r="11" spans="1:8" x14ac:dyDescent="0.35">
      <c r="A11" s="40">
        <v>6</v>
      </c>
      <c r="B11" s="48">
        <v>8</v>
      </c>
      <c r="C11" s="48" t="s">
        <v>16</v>
      </c>
      <c r="D11" s="50" t="s">
        <v>31</v>
      </c>
      <c r="E11" s="36"/>
      <c r="F11" s="36">
        <f t="shared" si="2"/>
        <v>0</v>
      </c>
      <c r="G11" s="2" t="s">
        <v>11</v>
      </c>
      <c r="H11" s="15" t="e">
        <f t="shared" si="3"/>
        <v>#VALUE!</v>
      </c>
    </row>
    <row r="12" spans="1:8" x14ac:dyDescent="0.35">
      <c r="A12" s="40">
        <v>7</v>
      </c>
      <c r="B12" s="48">
        <v>10</v>
      </c>
      <c r="C12" s="48" t="s">
        <v>16</v>
      </c>
      <c r="D12" s="50" t="s">
        <v>32</v>
      </c>
      <c r="E12" s="36"/>
      <c r="F12" s="36">
        <f t="shared" si="2"/>
        <v>0</v>
      </c>
      <c r="G12" s="2" t="s">
        <v>11</v>
      </c>
      <c r="H12" s="15" t="e">
        <f t="shared" si="3"/>
        <v>#VALUE!</v>
      </c>
    </row>
    <row r="13" spans="1:8" x14ac:dyDescent="0.35">
      <c r="A13" s="45">
        <v>8</v>
      </c>
      <c r="B13" s="48">
        <v>10</v>
      </c>
      <c r="C13" s="48" t="s">
        <v>16</v>
      </c>
      <c r="D13" s="50" t="s">
        <v>33</v>
      </c>
      <c r="E13" s="36"/>
      <c r="F13" s="36">
        <f t="shared" si="2"/>
        <v>0</v>
      </c>
      <c r="G13" s="2" t="s">
        <v>11</v>
      </c>
      <c r="H13" s="15" t="e">
        <f t="shared" si="3"/>
        <v>#VALUE!</v>
      </c>
    </row>
    <row r="14" spans="1:8" x14ac:dyDescent="0.35">
      <c r="A14" s="40">
        <v>9</v>
      </c>
      <c r="B14" s="48">
        <v>20</v>
      </c>
      <c r="C14" s="48" t="s">
        <v>16</v>
      </c>
      <c r="D14" s="53" t="s">
        <v>34</v>
      </c>
      <c r="E14" s="36"/>
      <c r="F14" s="36">
        <f t="shared" si="0"/>
        <v>0</v>
      </c>
      <c r="G14" s="2" t="s">
        <v>11</v>
      </c>
      <c r="H14" s="15" t="e">
        <f t="shared" si="1"/>
        <v>#VALUE!</v>
      </c>
    </row>
    <row r="15" spans="1:8" x14ac:dyDescent="0.35">
      <c r="A15" s="40">
        <v>10</v>
      </c>
      <c r="B15" s="48">
        <v>20</v>
      </c>
      <c r="C15" s="48" t="s">
        <v>16</v>
      </c>
      <c r="D15" s="53" t="s">
        <v>35</v>
      </c>
      <c r="E15" s="36"/>
      <c r="F15" s="36">
        <f t="shared" si="0"/>
        <v>0</v>
      </c>
      <c r="G15" s="2" t="s">
        <v>11</v>
      </c>
      <c r="H15" s="15" t="e">
        <f t="shared" si="1"/>
        <v>#VALUE!</v>
      </c>
    </row>
    <row r="16" spans="1:8" x14ac:dyDescent="0.35">
      <c r="A16" s="45">
        <v>11</v>
      </c>
      <c r="B16" s="48">
        <v>10</v>
      </c>
      <c r="C16" s="48" t="s">
        <v>16</v>
      </c>
      <c r="D16" s="63" t="s">
        <v>36</v>
      </c>
      <c r="E16" s="36"/>
      <c r="F16" s="36">
        <f t="shared" si="0"/>
        <v>0</v>
      </c>
      <c r="G16" s="2" t="s">
        <v>11</v>
      </c>
      <c r="H16" s="15" t="e">
        <f t="shared" si="1"/>
        <v>#VALUE!</v>
      </c>
    </row>
    <row r="17" spans="1:8" x14ac:dyDescent="0.35">
      <c r="A17" s="40">
        <v>12</v>
      </c>
      <c r="B17" s="48">
        <v>5</v>
      </c>
      <c r="C17" s="48" t="s">
        <v>16</v>
      </c>
      <c r="D17" s="64" t="s">
        <v>37</v>
      </c>
      <c r="E17" s="36"/>
      <c r="F17" s="36">
        <f t="shared" si="0"/>
        <v>0</v>
      </c>
      <c r="G17" s="2" t="s">
        <v>11</v>
      </c>
      <c r="H17" s="15" t="e">
        <f t="shared" si="1"/>
        <v>#VALUE!</v>
      </c>
    </row>
    <row r="18" spans="1:8" x14ac:dyDescent="0.35">
      <c r="A18" s="40">
        <v>13</v>
      </c>
      <c r="B18" s="48">
        <v>10</v>
      </c>
      <c r="C18" s="48" t="s">
        <v>16</v>
      </c>
      <c r="D18" s="50" t="s">
        <v>38</v>
      </c>
      <c r="E18" s="36"/>
      <c r="F18" s="36">
        <f t="shared" si="0"/>
        <v>0</v>
      </c>
      <c r="G18" s="2" t="s">
        <v>11</v>
      </c>
      <c r="H18" s="15" t="e">
        <f t="shared" si="1"/>
        <v>#VALUE!</v>
      </c>
    </row>
    <row r="19" spans="1:8" x14ac:dyDescent="0.35">
      <c r="A19" s="45">
        <v>14</v>
      </c>
      <c r="B19" s="48">
        <v>100</v>
      </c>
      <c r="C19" s="48" t="s">
        <v>16</v>
      </c>
      <c r="D19" s="53" t="s">
        <v>39</v>
      </c>
      <c r="E19" s="36"/>
      <c r="F19" s="36">
        <f t="shared" si="0"/>
        <v>0</v>
      </c>
      <c r="G19" s="2" t="s">
        <v>11</v>
      </c>
      <c r="H19" s="15" t="e">
        <f t="shared" si="1"/>
        <v>#VALUE!</v>
      </c>
    </row>
    <row r="20" spans="1:8" x14ac:dyDescent="0.35">
      <c r="A20" s="40">
        <v>15</v>
      </c>
      <c r="B20" s="48">
        <v>10</v>
      </c>
      <c r="C20" s="48" t="s">
        <v>16</v>
      </c>
      <c r="D20" s="50" t="s">
        <v>40</v>
      </c>
      <c r="E20" s="36"/>
      <c r="F20" s="36">
        <f t="shared" si="0"/>
        <v>0</v>
      </c>
      <c r="G20" s="2" t="s">
        <v>11</v>
      </c>
      <c r="H20" s="15" t="e">
        <f t="shared" si="1"/>
        <v>#VALUE!</v>
      </c>
    </row>
    <row r="21" spans="1:8" x14ac:dyDescent="0.35">
      <c r="A21" s="40">
        <v>16</v>
      </c>
      <c r="B21" s="48">
        <v>20</v>
      </c>
      <c r="C21" s="48" t="s">
        <v>16</v>
      </c>
      <c r="D21" s="65" t="s">
        <v>41</v>
      </c>
      <c r="E21" s="36"/>
      <c r="F21" s="36">
        <f t="shared" ref="F21:F27" si="4">SUM(E21*B21)</f>
        <v>0</v>
      </c>
      <c r="G21" s="2" t="s">
        <v>11</v>
      </c>
      <c r="H21" s="15" t="e">
        <f t="shared" ref="H21:H27" si="5">B21*G21</f>
        <v>#VALUE!</v>
      </c>
    </row>
    <row r="22" spans="1:8" x14ac:dyDescent="0.35">
      <c r="A22" s="45">
        <v>17</v>
      </c>
      <c r="B22" s="48">
        <v>10</v>
      </c>
      <c r="C22" s="48" t="s">
        <v>16</v>
      </c>
      <c r="D22" s="53" t="s">
        <v>42</v>
      </c>
      <c r="E22" s="36"/>
      <c r="F22" s="36">
        <f t="shared" si="4"/>
        <v>0</v>
      </c>
      <c r="G22" s="2" t="s">
        <v>11</v>
      </c>
      <c r="H22" s="15" t="e">
        <f t="shared" si="5"/>
        <v>#VALUE!</v>
      </c>
    </row>
    <row r="23" spans="1:8" x14ac:dyDescent="0.35">
      <c r="A23" s="40">
        <v>18</v>
      </c>
      <c r="B23" s="48">
        <v>60</v>
      </c>
      <c r="C23" s="48" t="s">
        <v>43</v>
      </c>
      <c r="D23" s="53" t="s">
        <v>44</v>
      </c>
      <c r="E23" s="36"/>
      <c r="F23" s="36">
        <f t="shared" si="4"/>
        <v>0</v>
      </c>
      <c r="G23" s="2" t="s">
        <v>11</v>
      </c>
      <c r="H23" s="15" t="e">
        <f t="shared" si="5"/>
        <v>#VALUE!</v>
      </c>
    </row>
    <row r="24" spans="1:8" x14ac:dyDescent="0.35">
      <c r="A24" s="40">
        <v>19</v>
      </c>
      <c r="B24" s="48">
        <v>40</v>
      </c>
      <c r="C24" s="48" t="s">
        <v>43</v>
      </c>
      <c r="D24" s="53" t="s">
        <v>45</v>
      </c>
      <c r="E24" s="36"/>
      <c r="F24" s="36">
        <f t="shared" si="4"/>
        <v>0</v>
      </c>
      <c r="G24" s="2" t="s">
        <v>11</v>
      </c>
      <c r="H24" s="15" t="e">
        <f t="shared" si="5"/>
        <v>#VALUE!</v>
      </c>
    </row>
    <row r="25" spans="1:8" x14ac:dyDescent="0.35">
      <c r="A25" s="45">
        <v>20</v>
      </c>
      <c r="B25" s="48">
        <v>7</v>
      </c>
      <c r="C25" s="48" t="s">
        <v>16</v>
      </c>
      <c r="D25" s="53" t="s">
        <v>46</v>
      </c>
      <c r="E25" s="36"/>
      <c r="F25" s="36">
        <f t="shared" si="4"/>
        <v>0</v>
      </c>
      <c r="G25" s="2" t="s">
        <v>11</v>
      </c>
      <c r="H25" s="15" t="e">
        <f t="shared" si="5"/>
        <v>#VALUE!</v>
      </c>
    </row>
    <row r="26" spans="1:8" x14ac:dyDescent="0.35">
      <c r="A26" s="40">
        <v>21</v>
      </c>
      <c r="B26" s="48">
        <v>6</v>
      </c>
      <c r="C26" s="48" t="s">
        <v>47</v>
      </c>
      <c r="D26" s="53" t="s">
        <v>48</v>
      </c>
      <c r="E26" s="36"/>
      <c r="F26" s="36">
        <f t="shared" si="4"/>
        <v>0</v>
      </c>
      <c r="G26" s="2" t="s">
        <v>11</v>
      </c>
      <c r="H26" s="15" t="e">
        <f t="shared" si="5"/>
        <v>#VALUE!</v>
      </c>
    </row>
    <row r="27" spans="1:8" x14ac:dyDescent="0.35">
      <c r="A27" s="40">
        <v>22</v>
      </c>
      <c r="B27" s="48">
        <v>4</v>
      </c>
      <c r="C27" s="48" t="s">
        <v>16</v>
      </c>
      <c r="D27" s="66" t="s">
        <v>49</v>
      </c>
      <c r="E27" s="36"/>
      <c r="F27" s="36">
        <f t="shared" si="4"/>
        <v>0</v>
      </c>
      <c r="G27" s="2" t="s">
        <v>11</v>
      </c>
      <c r="H27" s="15" t="e">
        <f t="shared" si="5"/>
        <v>#VALUE!</v>
      </c>
    </row>
    <row r="28" spans="1:8" x14ac:dyDescent="0.35">
      <c r="A28" s="45">
        <v>23</v>
      </c>
      <c r="B28" s="48">
        <v>20</v>
      </c>
      <c r="C28" s="48" t="s">
        <v>16</v>
      </c>
      <c r="D28" s="53" t="s">
        <v>50</v>
      </c>
      <c r="E28" s="36"/>
      <c r="F28" s="36">
        <f t="shared" si="0"/>
        <v>0</v>
      </c>
      <c r="G28" s="2" t="s">
        <v>11</v>
      </c>
      <c r="H28" s="15" t="e">
        <f t="shared" si="1"/>
        <v>#VALUE!</v>
      </c>
    </row>
    <row r="29" spans="1:8" x14ac:dyDescent="0.35">
      <c r="A29" s="40">
        <v>24</v>
      </c>
      <c r="B29" s="48">
        <v>2</v>
      </c>
      <c r="C29" s="48" t="s">
        <v>16</v>
      </c>
      <c r="D29" s="53" t="s">
        <v>51</v>
      </c>
      <c r="E29" s="36"/>
      <c r="F29" s="36">
        <f t="shared" si="0"/>
        <v>0</v>
      </c>
      <c r="G29" s="2" t="s">
        <v>11</v>
      </c>
      <c r="H29" s="15" t="e">
        <f t="shared" si="1"/>
        <v>#VALUE!</v>
      </c>
    </row>
    <row r="30" spans="1:8" x14ac:dyDescent="0.35">
      <c r="A30" s="40">
        <v>25</v>
      </c>
      <c r="B30" s="48">
        <v>3</v>
      </c>
      <c r="C30" s="48" t="s">
        <v>16</v>
      </c>
      <c r="D30" s="53" t="s">
        <v>52</v>
      </c>
      <c r="E30" s="36"/>
      <c r="F30" s="36">
        <f t="shared" si="0"/>
        <v>0</v>
      </c>
      <c r="G30" s="2" t="s">
        <v>11</v>
      </c>
      <c r="H30" s="15" t="e">
        <f t="shared" si="1"/>
        <v>#VALUE!</v>
      </c>
    </row>
    <row r="31" spans="1:8" x14ac:dyDescent="0.35">
      <c r="A31" s="45">
        <v>26</v>
      </c>
      <c r="B31" s="48">
        <v>3</v>
      </c>
      <c r="C31" s="48" t="s">
        <v>16</v>
      </c>
      <c r="D31" s="53" t="s">
        <v>53</v>
      </c>
      <c r="E31" s="36"/>
      <c r="F31" s="36">
        <f t="shared" si="0"/>
        <v>0</v>
      </c>
      <c r="G31" s="2" t="s">
        <v>11</v>
      </c>
      <c r="H31" s="15" t="e">
        <f t="shared" si="1"/>
        <v>#VALUE!</v>
      </c>
    </row>
    <row r="32" spans="1:8" x14ac:dyDescent="0.35">
      <c r="A32" s="40">
        <v>27</v>
      </c>
      <c r="B32" s="48">
        <v>3</v>
      </c>
      <c r="C32" s="48" t="s">
        <v>16</v>
      </c>
      <c r="D32" s="53" t="s">
        <v>54</v>
      </c>
      <c r="E32" s="36"/>
      <c r="F32" s="36">
        <f t="shared" si="0"/>
        <v>0</v>
      </c>
      <c r="G32" s="2" t="s">
        <v>11</v>
      </c>
      <c r="H32" s="15" t="e">
        <f t="shared" si="1"/>
        <v>#VALUE!</v>
      </c>
    </row>
    <row r="33" spans="1:8" x14ac:dyDescent="0.35">
      <c r="A33" s="40">
        <v>28</v>
      </c>
      <c r="B33" s="48">
        <v>10</v>
      </c>
      <c r="C33" s="48" t="s">
        <v>16</v>
      </c>
      <c r="D33" s="53" t="s">
        <v>55</v>
      </c>
      <c r="E33" s="36"/>
      <c r="F33" s="36">
        <f t="shared" si="0"/>
        <v>0</v>
      </c>
      <c r="G33" s="2" t="s">
        <v>11</v>
      </c>
      <c r="H33" s="15" t="e">
        <f t="shared" si="1"/>
        <v>#VALUE!</v>
      </c>
    </row>
    <row r="34" spans="1:8" x14ac:dyDescent="0.35">
      <c r="A34" s="45">
        <v>29</v>
      </c>
      <c r="B34" s="48">
        <v>20</v>
      </c>
      <c r="C34" s="48" t="s">
        <v>16</v>
      </c>
      <c r="D34" s="53" t="s">
        <v>56</v>
      </c>
      <c r="E34" s="36"/>
      <c r="F34" s="36">
        <f t="shared" si="0"/>
        <v>0</v>
      </c>
      <c r="G34" s="2" t="s">
        <v>11</v>
      </c>
      <c r="H34" s="15" t="e">
        <f t="shared" si="1"/>
        <v>#VALUE!</v>
      </c>
    </row>
    <row r="35" spans="1:8" x14ac:dyDescent="0.35">
      <c r="A35" s="45">
        <v>30</v>
      </c>
      <c r="B35" s="48">
        <v>10</v>
      </c>
      <c r="C35" s="48" t="s">
        <v>16</v>
      </c>
      <c r="D35" s="53" t="s">
        <v>57</v>
      </c>
      <c r="E35" s="36"/>
      <c r="F35" s="36">
        <f t="shared" ref="F35:F36" si="6">SUM(E35*B35)</f>
        <v>0</v>
      </c>
      <c r="G35" s="2" t="s">
        <v>11</v>
      </c>
      <c r="H35" s="15" t="e">
        <f t="shared" ref="H35:H36" si="7">B35*G35</f>
        <v>#VALUE!</v>
      </c>
    </row>
    <row r="36" spans="1:8" ht="15" thickBot="1" x14ac:dyDescent="0.4">
      <c r="A36" s="40">
        <v>31</v>
      </c>
      <c r="B36" s="48">
        <v>10</v>
      </c>
      <c r="C36" s="48" t="s">
        <v>16</v>
      </c>
      <c r="D36" s="50" t="s">
        <v>58</v>
      </c>
      <c r="E36" s="36"/>
      <c r="F36" s="36">
        <f t="shared" si="6"/>
        <v>0</v>
      </c>
      <c r="G36" s="2" t="s">
        <v>11</v>
      </c>
      <c r="H36" s="15" t="e">
        <f t="shared" si="7"/>
        <v>#VALUE!</v>
      </c>
    </row>
    <row r="37" spans="1:8" ht="19" thickBot="1" x14ac:dyDescent="0.4">
      <c r="A37" s="41"/>
      <c r="B37" s="42"/>
      <c r="C37" s="43"/>
      <c r="D37" s="33" t="s">
        <v>21</v>
      </c>
      <c r="E37" s="56"/>
      <c r="F37" s="56"/>
      <c r="G37" s="56" t="e">
        <f>SUM(H6:H36)</f>
        <v>#VALUE!</v>
      </c>
      <c r="H37" s="57"/>
    </row>
    <row r="38" spans="1:8" ht="19" thickBot="1" x14ac:dyDescent="0.4">
      <c r="A38" s="44"/>
      <c r="B38" s="44"/>
      <c r="C38" s="44"/>
      <c r="D38" s="10"/>
      <c r="E38" s="11"/>
      <c r="F38" s="11"/>
      <c r="G38" s="11"/>
      <c r="H38" s="11"/>
    </row>
    <row r="39" spans="1:8" ht="49.5" customHeight="1" thickBot="1" x14ac:dyDescent="0.4">
      <c r="A39" s="16" t="s">
        <v>12</v>
      </c>
      <c r="B39" s="17" t="s">
        <v>13</v>
      </c>
      <c r="C39" s="17" t="s">
        <v>14</v>
      </c>
      <c r="D39" s="32" t="s">
        <v>19</v>
      </c>
      <c r="E39" s="18" t="s">
        <v>3</v>
      </c>
      <c r="F39" s="18" t="s">
        <v>4</v>
      </c>
      <c r="G39" s="19" t="s">
        <v>1</v>
      </c>
      <c r="H39" s="20" t="s">
        <v>2</v>
      </c>
    </row>
    <row r="40" spans="1:8" s="9" customFormat="1" ht="15.5" x14ac:dyDescent="0.35">
      <c r="A40" s="51">
        <v>1</v>
      </c>
      <c r="B40" s="67">
        <v>1</v>
      </c>
      <c r="C40" s="67" t="s">
        <v>16</v>
      </c>
      <c r="D40" s="68" t="s">
        <v>59</v>
      </c>
      <c r="E40" s="35"/>
      <c r="F40" s="35">
        <f t="shared" ref="F40:F42" si="8">SUM(E40*B40)</f>
        <v>0</v>
      </c>
      <c r="G40" s="12" t="s">
        <v>11</v>
      </c>
      <c r="H40" s="14" t="e">
        <f t="shared" ref="H40:H42" si="9">B40*G40</f>
        <v>#VALUE!</v>
      </c>
    </row>
    <row r="41" spans="1:8" s="9" customFormat="1" ht="15.5" x14ac:dyDescent="0.35">
      <c r="A41" s="52">
        <v>2</v>
      </c>
      <c r="B41" s="69">
        <v>1</v>
      </c>
      <c r="C41" s="69" t="s">
        <v>16</v>
      </c>
      <c r="D41" s="70" t="s">
        <v>60</v>
      </c>
      <c r="E41" s="36"/>
      <c r="F41" s="36">
        <f t="shared" ref="F41" si="10">SUM(E41*B41)</f>
        <v>0</v>
      </c>
      <c r="G41" s="2" t="s">
        <v>11</v>
      </c>
      <c r="H41" s="15" t="e">
        <f t="shared" ref="H41" si="11">B41*G41</f>
        <v>#VALUE!</v>
      </c>
    </row>
    <row r="42" spans="1:8" s="9" customFormat="1" ht="15" customHeight="1" thickBot="1" x14ac:dyDescent="0.4">
      <c r="A42" s="71">
        <v>3</v>
      </c>
      <c r="B42" s="72">
        <v>4</v>
      </c>
      <c r="C42" s="72" t="s">
        <v>16</v>
      </c>
      <c r="D42" s="73" t="s">
        <v>61</v>
      </c>
      <c r="E42" s="74"/>
      <c r="F42" s="74">
        <f t="shared" si="8"/>
        <v>0</v>
      </c>
      <c r="G42" s="75" t="s">
        <v>11</v>
      </c>
      <c r="H42" s="76" t="e">
        <f t="shared" si="9"/>
        <v>#VALUE!</v>
      </c>
    </row>
    <row r="43" spans="1:8" s="9" customFormat="1" ht="15" customHeight="1" thickBot="1" x14ac:dyDescent="0.4">
      <c r="A43" s="41"/>
      <c r="B43" s="43"/>
      <c r="C43" s="43"/>
      <c r="D43" s="31" t="s">
        <v>20</v>
      </c>
      <c r="E43" s="58"/>
      <c r="F43" s="56"/>
      <c r="G43" s="56" t="e">
        <f>SUM(H40:H42)</f>
        <v>#VALUE!</v>
      </c>
      <c r="H43" s="57"/>
    </row>
    <row r="44" spans="1:8" s="9" customFormat="1" ht="15" customHeight="1" x14ac:dyDescent="0.35">
      <c r="A44" s="44"/>
      <c r="B44" s="44"/>
      <c r="C44" s="44"/>
      <c r="D44" s="10"/>
      <c r="E44" s="11"/>
      <c r="F44" s="11"/>
      <c r="G44" s="11"/>
      <c r="H44" s="11"/>
    </row>
    <row r="45" spans="1:8" ht="19" thickBot="1" x14ac:dyDescent="0.4">
      <c r="A45" s="44"/>
      <c r="B45" s="44"/>
      <c r="C45" s="44"/>
      <c r="D45" s="10"/>
      <c r="E45" s="11"/>
      <c r="F45" s="11"/>
      <c r="G45" s="11"/>
      <c r="H45" s="11"/>
    </row>
    <row r="46" spans="1:8" ht="65.150000000000006" customHeight="1" thickBot="1" x14ac:dyDescent="0.4">
      <c r="A46" s="16" t="s">
        <v>12</v>
      </c>
      <c r="B46" s="17" t="s">
        <v>13</v>
      </c>
      <c r="C46" s="17" t="s">
        <v>14</v>
      </c>
      <c r="D46" s="32" t="s">
        <v>23</v>
      </c>
      <c r="E46" s="18" t="s">
        <v>3</v>
      </c>
      <c r="F46" s="18" t="s">
        <v>4</v>
      </c>
      <c r="G46" s="19" t="s">
        <v>1</v>
      </c>
      <c r="H46" s="20" t="s">
        <v>2</v>
      </c>
    </row>
    <row r="47" spans="1:8" s="9" customFormat="1" ht="15" customHeight="1" x14ac:dyDescent="0.35">
      <c r="A47" s="51">
        <v>1</v>
      </c>
      <c r="B47" s="79">
        <v>10</v>
      </c>
      <c r="C47" s="80" t="s">
        <v>16</v>
      </c>
      <c r="D47" s="81" t="s">
        <v>62</v>
      </c>
      <c r="E47" s="35">
        <v>84</v>
      </c>
      <c r="F47" s="35">
        <f t="shared" ref="F47:F52" si="12">SUM(E47*B47)</f>
        <v>840</v>
      </c>
      <c r="G47" s="12" t="s">
        <v>11</v>
      </c>
      <c r="H47" s="14" t="e">
        <f t="shared" ref="H47:H52" si="13">B47*G47</f>
        <v>#VALUE!</v>
      </c>
    </row>
    <row r="48" spans="1:8" s="9" customFormat="1" ht="15" customHeight="1" x14ac:dyDescent="0.35">
      <c r="A48" s="52">
        <v>2</v>
      </c>
      <c r="B48" s="37">
        <v>4</v>
      </c>
      <c r="C48" s="34" t="s">
        <v>16</v>
      </c>
      <c r="D48" s="77" t="s">
        <v>63</v>
      </c>
      <c r="E48" s="36">
        <v>75</v>
      </c>
      <c r="F48" s="36">
        <f t="shared" ref="F48:F51" si="14">SUM(E48*B48)</f>
        <v>300</v>
      </c>
      <c r="G48" s="2" t="s">
        <v>11</v>
      </c>
      <c r="H48" s="15" t="e">
        <f t="shared" ref="H48:H51" si="15">B48*G48</f>
        <v>#VALUE!</v>
      </c>
    </row>
    <row r="49" spans="1:8" s="9" customFormat="1" ht="15" customHeight="1" x14ac:dyDescent="0.35">
      <c r="A49" s="52">
        <v>3</v>
      </c>
      <c r="B49" s="37">
        <v>10</v>
      </c>
      <c r="C49" s="34" t="s">
        <v>16</v>
      </c>
      <c r="D49" s="78" t="s">
        <v>64</v>
      </c>
      <c r="E49" s="36">
        <v>68</v>
      </c>
      <c r="F49" s="36">
        <f t="shared" si="14"/>
        <v>680</v>
      </c>
      <c r="G49" s="2" t="s">
        <v>11</v>
      </c>
      <c r="H49" s="15" t="e">
        <f t="shared" si="15"/>
        <v>#VALUE!</v>
      </c>
    </row>
    <row r="50" spans="1:8" s="9" customFormat="1" ht="15" customHeight="1" x14ac:dyDescent="0.35">
      <c r="A50" s="52">
        <v>4</v>
      </c>
      <c r="B50" s="37">
        <v>3</v>
      </c>
      <c r="C50" s="34" t="s">
        <v>16</v>
      </c>
      <c r="D50" s="77" t="s">
        <v>65</v>
      </c>
      <c r="E50" s="36">
        <v>99</v>
      </c>
      <c r="F50" s="36">
        <f t="shared" si="14"/>
        <v>297</v>
      </c>
      <c r="G50" s="2" t="s">
        <v>11</v>
      </c>
      <c r="H50" s="15" t="e">
        <f t="shared" si="15"/>
        <v>#VALUE!</v>
      </c>
    </row>
    <row r="51" spans="1:8" s="9" customFormat="1" ht="15" customHeight="1" x14ac:dyDescent="0.35">
      <c r="A51" s="52">
        <v>5</v>
      </c>
      <c r="B51" s="37">
        <v>1</v>
      </c>
      <c r="C51" s="34" t="s">
        <v>16</v>
      </c>
      <c r="D51" s="82" t="s">
        <v>66</v>
      </c>
      <c r="E51" s="36">
        <v>4300</v>
      </c>
      <c r="F51" s="36">
        <f t="shared" si="14"/>
        <v>4300</v>
      </c>
      <c r="G51" s="2" t="s">
        <v>11</v>
      </c>
      <c r="H51" s="15" t="e">
        <f t="shared" si="15"/>
        <v>#VALUE!</v>
      </c>
    </row>
    <row r="52" spans="1:8" s="9" customFormat="1" ht="15" customHeight="1" thickBot="1" x14ac:dyDescent="0.4">
      <c r="A52" s="71">
        <v>6</v>
      </c>
      <c r="B52" s="83">
        <v>2</v>
      </c>
      <c r="C52" s="84" t="s">
        <v>16</v>
      </c>
      <c r="D52" s="85" t="s">
        <v>67</v>
      </c>
      <c r="E52" s="74">
        <v>50</v>
      </c>
      <c r="F52" s="74">
        <f t="shared" si="12"/>
        <v>100</v>
      </c>
      <c r="G52" s="75" t="s">
        <v>11</v>
      </c>
      <c r="H52" s="76" t="e">
        <f t="shared" si="13"/>
        <v>#VALUE!</v>
      </c>
    </row>
    <row r="53" spans="1:8" ht="19" thickBot="1" x14ac:dyDescent="0.4">
      <c r="A53" s="25"/>
      <c r="B53" s="29"/>
      <c r="C53" s="26"/>
      <c r="D53" s="31" t="s">
        <v>17</v>
      </c>
      <c r="E53" s="58">
        <f>SUM(F47:F52)</f>
        <v>6517</v>
      </c>
      <c r="F53" s="56"/>
      <c r="G53" s="56" t="e">
        <f>SUM(H47:H52)</f>
        <v>#VALUE!</v>
      </c>
      <c r="H53" s="57"/>
    </row>
    <row r="54" spans="1:8" ht="19" thickBot="1" x14ac:dyDescent="0.4">
      <c r="A54" s="25"/>
      <c r="B54" s="29"/>
      <c r="C54" s="26"/>
      <c r="D54" s="27" t="s">
        <v>5</v>
      </c>
      <c r="E54" s="58"/>
      <c r="F54" s="56"/>
      <c r="G54" s="56" t="e">
        <f>G37+G43+G53</f>
        <v>#VALUE!</v>
      </c>
      <c r="H54" s="57"/>
    </row>
    <row r="55" spans="1:8" ht="18.5" x14ac:dyDescent="0.35">
      <c r="A55" s="21"/>
      <c r="B55" s="30"/>
      <c r="C55" s="22"/>
      <c r="D55" s="23"/>
      <c r="E55" s="24"/>
      <c r="F55" s="24"/>
      <c r="G55" s="24"/>
      <c r="H55" s="24"/>
    </row>
    <row r="56" spans="1:8" x14ac:dyDescent="0.35">
      <c r="A56" s="60" t="s">
        <v>15</v>
      </c>
      <c r="B56" s="60"/>
      <c r="C56" s="60"/>
      <c r="D56" s="60"/>
      <c r="E56" s="60"/>
      <c r="F56" s="60"/>
      <c r="G56" s="60"/>
      <c r="H56" s="60"/>
    </row>
    <row r="57" spans="1:8" x14ac:dyDescent="0.35">
      <c r="A57" s="5"/>
    </row>
    <row r="58" spans="1:8" x14ac:dyDescent="0.35">
      <c r="A58" s="7" t="s">
        <v>0</v>
      </c>
      <c r="B58" s="59" t="s">
        <v>8</v>
      </c>
      <c r="C58" s="59"/>
      <c r="D58" s="59"/>
      <c r="G58" s="8" t="s">
        <v>7</v>
      </c>
    </row>
    <row r="65" spans="4:8" x14ac:dyDescent="0.35">
      <c r="D65" s="55" t="s">
        <v>6</v>
      </c>
      <c r="E65" s="55"/>
      <c r="F65" s="55"/>
      <c r="G65" s="55"/>
      <c r="H65" s="55"/>
    </row>
    <row r="66" spans="4:8" x14ac:dyDescent="0.35">
      <c r="D66" s="54" t="s">
        <v>9</v>
      </c>
      <c r="E66" s="54"/>
      <c r="F66" s="54"/>
      <c r="G66" s="54"/>
      <c r="H66" s="54"/>
    </row>
    <row r="67" spans="4:8" x14ac:dyDescent="0.35">
      <c r="D67" s="54" t="s">
        <v>10</v>
      </c>
      <c r="E67" s="54"/>
      <c r="F67" s="54"/>
      <c r="G67" s="54"/>
      <c r="H67" s="54"/>
    </row>
    <row r="1041388" spans="6:6" s="1" customFormat="1" x14ac:dyDescent="0.35">
      <c r="F1041388" s="6">
        <f>SUM(F2:F1041387)</f>
        <v>6517</v>
      </c>
    </row>
  </sheetData>
  <sheetProtection selectLockedCells="1"/>
  <mergeCells count="15">
    <mergeCell ref="A2:H2"/>
    <mergeCell ref="A3:H3"/>
    <mergeCell ref="E53:F53"/>
    <mergeCell ref="G53:H53"/>
    <mergeCell ref="E54:F54"/>
    <mergeCell ref="G54:H54"/>
    <mergeCell ref="D67:H67"/>
    <mergeCell ref="D65:H65"/>
    <mergeCell ref="D66:H66"/>
    <mergeCell ref="E37:F37"/>
    <mergeCell ref="G37:H37"/>
    <mergeCell ref="E43:F43"/>
    <mergeCell ref="G43:H43"/>
    <mergeCell ref="B58:D58"/>
    <mergeCell ref="A56:H56"/>
  </mergeCells>
  <phoneticPr fontId="10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2025-11-12T12:26:56Z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