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9" documentId="14_{51907E67-1996-4A0A-B6BD-6ED018398BBA}" xr6:coauthVersionLast="47" xr6:coauthVersionMax="47" xr10:uidLastSave="{6168A296-4A0A-47DC-8A6F-38EFA3CE7CF3}"/>
  <bookViews>
    <workbookView xWindow="-110" yWindow="-110" windowWidth="38620" windowHeight="211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9" l="1"/>
  <c r="H44" i="19" l="1"/>
  <c r="F44" i="19"/>
  <c r="H43" i="19"/>
  <c r="F43" i="19"/>
  <c r="H42" i="19"/>
  <c r="F42" i="19"/>
  <c r="H41" i="19"/>
  <c r="F41" i="19"/>
  <c r="H40" i="19"/>
  <c r="F40" i="19"/>
  <c r="H39" i="19"/>
  <c r="F39" i="19"/>
  <c r="H32" i="19" l="1"/>
  <c r="H33" i="19"/>
  <c r="H34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27" i="19"/>
  <c r="H26" i="19"/>
  <c r="H25" i="19"/>
  <c r="H24" i="19"/>
  <c r="H23" i="19"/>
  <c r="H51" i="19" l="1"/>
  <c r="F51" i="19"/>
  <c r="H50" i="19"/>
  <c r="F50" i="19"/>
  <c r="H49" i="19"/>
  <c r="F49" i="19"/>
  <c r="H48" i="19"/>
  <c r="F48" i="19"/>
  <c r="H47" i="19"/>
  <c r="F47" i="19"/>
  <c r="H46" i="19"/>
  <c r="F46" i="19"/>
  <c r="H45" i="19"/>
  <c r="F45" i="19"/>
  <c r="H38" i="19" l="1"/>
  <c r="G52" i="19" s="1"/>
  <c r="F38" i="19"/>
  <c r="H6" i="19" l="1"/>
  <c r="G28" i="19" s="1"/>
  <c r="H31" i="19" l="1"/>
  <c r="H35" i="19" s="1"/>
  <c r="E52" i="19" l="1"/>
  <c r="F53" i="19" l="1"/>
  <c r="H52" i="19"/>
  <c r="G54" i="19" l="1"/>
  <c r="H28" i="19" l="1"/>
</calcChain>
</file>

<file path=xl/sharedStrings.xml><?xml version="1.0" encoding="utf-8"?>
<sst xmlns="http://schemas.openxmlformats.org/spreadsheetml/2006/main" count="199" uniqueCount="90">
  <si>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</si>
  <si>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</si>
  <si>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</si>
  <si>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</si>
  <si>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</si>
  <si>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</si>
  <si>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</si>
  <si>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</si>
  <si>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</si>
  <si>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</si>
  <si>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</si>
  <si>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</si>
  <si>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</si>
  <si>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</si>
  <si>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</si>
  <si>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</si>
  <si>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</si>
  <si>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</si>
  <si>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</si>
  <si>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</si>
  <si>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</si>
  <si>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</si>
  <si>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</si>
  <si>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</si>
  <si>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</si>
  <si>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</si>
  <si>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</si>
  <si>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</si>
  <si>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</si>
  <si>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</si>
  <si>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</si>
  <si>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</si>
  <si>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Mezisoučet za sklad energetiky:</t>
  </si>
  <si>
    <t>Dodávka do skladu energetiky, převezme Uramová Milena, tel.č. +420 597 321 217, místnost B 109 (Sklad elektro), 17.listopadu 15, Ostrava - Poruba</t>
  </si>
  <si>
    <t xml:space="preserve">ks </t>
  </si>
  <si>
    <t>Dodávka zámečnického materiálu 9/2025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</si>
  <si>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</si>
  <si>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</si>
  <si>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</si>
  <si>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</si>
  <si>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</si>
  <si>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</si>
  <si>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</si>
  <si>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</si>
  <si>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</si>
  <si>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</si>
  <si>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</si>
  <si>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</si>
  <si>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</si>
  <si>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</si>
  <si>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FAB vložka 200/RSD29+35 5klíčů                                       3891</t>
  </si>
  <si>
    <t>Fischer hmoždinky UX6x35R                                              8400</t>
  </si>
  <si>
    <t>Fischer hmoždinky UX8x50                                                                    5384</t>
  </si>
  <si>
    <t>Těsnící vlákno Loctite 55                                                     2958</t>
  </si>
  <si>
    <t>Dveřní kování AHW 600/50                                                                    8063</t>
  </si>
  <si>
    <t>Klika okenní bílá plast bez zámku 45                                 3253</t>
  </si>
  <si>
    <t>Knipex kabelové nůžky 230</t>
  </si>
  <si>
    <t>Siso CL-X850                                                                      3885</t>
  </si>
  <si>
    <t>WD spray 250mm</t>
  </si>
  <si>
    <t>silikonový spray 400ml</t>
  </si>
  <si>
    <t>zinkový spray 400ml</t>
  </si>
  <si>
    <t>odlamovací nůž KDS 25mm H-11</t>
  </si>
  <si>
    <t>MP Favorit  klika+ klika  kostka                                           8511</t>
  </si>
  <si>
    <t>Dveřní kování Vložka 804  klika +knoflík  90                                      4380</t>
  </si>
  <si>
    <t>Dveřní kování vložka 804  klika +knoflík  72                                      4382</t>
  </si>
  <si>
    <t>Dewalt sada 3 kufrů na nářadí TSTACK DWST 83411-1</t>
  </si>
  <si>
    <t>Kotva chemická kartuše POLYESTER SF 300ml bez styrenu        3361</t>
  </si>
  <si>
    <t>silikon šedý sanitarní 280ml                                                                    2449</t>
  </si>
  <si>
    <t>Pěna montážní 500ml s trubičkou                                                         2853</t>
  </si>
  <si>
    <t>Milwaukee kompaktní kombi kladivo M12 fhac16-502x,2X5.0Ah</t>
  </si>
  <si>
    <t>M12 FPD2-0vrtačka příklepová  subkompatibilní  bez aku a nabíj.Milwaukee</t>
  </si>
  <si>
    <t>M12 FPD2-602X vrtačka příklepová  aku 2x6,0 Ah li-Ion Fuel Milwaukee</t>
  </si>
  <si>
    <t>vrtačka AKU DCD 791P2 18V 2x5,0Ah Li-lon</t>
  </si>
  <si>
    <t>světlo pracovní 12/18V DCL077 bez aku a nabíječky</t>
  </si>
  <si>
    <t>kolo na rudl plné PU 250x70mm (3.00-4), 100kg, plastový disk (viz. příloha 3)</t>
  </si>
  <si>
    <t>Profil pro montáž sádrokartonu-CD délky 3m</t>
  </si>
  <si>
    <t>Finální tmel pro sádrokartony, balení 5kg</t>
  </si>
  <si>
    <t>Pilka na řezání sádrokartonu 150mm např. 50-54HRC, kalená čepel z manganové oce</t>
  </si>
  <si>
    <t>Šroub metrický šestihranná hlava 5x40</t>
  </si>
  <si>
    <t>Šroub metrický šestihranná hlava 6x40</t>
  </si>
  <si>
    <t>Hliníková přechodová lišta ( "obloučková" k přišroubování) 50x1000mm</t>
  </si>
  <si>
    <t>Barva SOLDECOL bílá 1001, polomat, bal.0,75l</t>
  </si>
  <si>
    <t>Hadicová přípojka -Hadičník masazný 1/2"  (pevný- jednodílný, ne s převlečnou maticí)</t>
  </si>
  <si>
    <t>Hadicová přípojka -Hadičník masazný 3/4"  (pevný- jednodílný, ne s převlečnou maticí)</t>
  </si>
  <si>
    <t>Nerezové stahovací spony průměr 1/2"</t>
  </si>
  <si>
    <t>Nerezové stahovací spony průměr 3/4"</t>
  </si>
  <si>
    <t>Nerezové stahovací spony průměr 1"</t>
  </si>
  <si>
    <t>COB LED nabíjecí čelovka P3541, 380 lm, 30 m, Li-Pol 1200 mAh</t>
  </si>
  <si>
    <t>Nůž na odizolování kabelů Jokari 10280</t>
  </si>
  <si>
    <r>
      <t xml:space="preserve">Bezolejový kompresor vertikální, Profesionální 10 BAR 50L R2 TA3396 </t>
    </r>
    <r>
      <rPr>
        <sz val="11"/>
        <color rgb="FF000000"/>
        <rFont val="Calibri"/>
        <family val="2"/>
        <charset val="238"/>
        <scheme val="minor"/>
      </rPr>
      <t> Napájení: 230 V~/50 Hz  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</si>
</sst>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  <font>
      <sz val="11"/>
      <color rgb="FF00245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11E3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19">
    <xf numFmtId="0" fontId="0" fillId="0" borderId="0" xfId="0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164" fontId="13" fillId="2" borderId="10" xfId="0" applyNumberFormat="1" applyFont="1" applyFill="1" applyBorder="1" applyAlignment="1" applyProtection="1">
      <alignment horizontal="right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22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 wrapText="1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9" fillId="0" borderId="26" xfId="0" applyNumberFormat="1" applyFont="1" applyBorder="1" applyAlignment="1">
      <alignment horizontal="right" vertical="center"/>
    </xf>
    <xf numFmtId="164" fontId="9" fillId="0" borderId="27" xfId="0" applyNumberFormat="1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13" fillId="0" borderId="26" xfId="0" applyNumberFormat="1" applyFont="1" applyBorder="1" applyAlignment="1" applyProtection="1">
      <alignment horizontal="right" vertical="center"/>
      <protection locked="0"/>
    </xf>
    <xf numFmtId="164" fontId="13" fillId="2" borderId="26" xfId="0" applyNumberFormat="1" applyFont="1" applyFill="1" applyBorder="1" applyAlignment="1" applyProtection="1">
      <alignment horizontal="right" vertical="center"/>
      <protection locked="0"/>
    </xf>
    <xf numFmtId="164" fontId="4" fillId="0" borderId="2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3" fillId="0" borderId="25" xfId="0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0" xfId="0" applyFont="1"/>
    <xf numFmtId="0" fontId="13" fillId="0" borderId="29" xfId="0" applyFont="1" applyBorder="1" applyAlignment="1">
      <alignment horizontal="left" vertical="center" wrapText="1"/>
    </xf>
    <xf numFmtId="0" fontId="19" fillId="0" borderId="1" xfId="0" applyFont="1" applyBorder="1"/>
    <xf numFmtId="0" fontId="19" fillId="0" borderId="28" xfId="0" applyFont="1" applyBorder="1"/>
    <xf numFmtId="0" fontId="1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3" fillId="4" borderId="10" xfId="2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3" fillId="4" borderId="1" xfId="2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" fillId="0" borderId="26" xfId="0" applyFont="1" applyBorder="1" applyAlignment="1">
      <alignment horizontal="center"/>
    </xf>
    <xf numFmtId="0" fontId="1" fillId="0" borderId="26" xfId="2" applyFont="1" applyBorder="1" applyAlignment="1">
      <alignment horizontal="center"/>
    </xf>
    <xf numFmtId="0" fontId="13" fillId="4" borderId="26" xfId="2" applyFont="1" applyFill="1" applyBorder="1" applyAlignment="1">
      <alignment horizontal="left" wrapText="1"/>
    </xf>
    <xf numFmtId="0" fontId="21" fillId="0" borderId="1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4"/>
  <sheetViews>
    <sheetView tabSelected="1" zoomScale="80" zoomScaleNormal="80" workbookViewId="0">
      <selection activeCell="I20" sqref="I20"/>
    </sheetView>
  </sheetViews>
  <sheetFormatPr defaultColWidth="9.1796875" defaultRowHeight="14.5" x14ac:dyDescent="0.35"/>
  <cols>
    <col min="1" max="1" width="4.26953125" style="46" customWidth="1"/>
    <col min="2" max="2" width="5.1796875" style="47" bestFit="1" customWidth="1"/>
    <col min="3" max="3" width="4.453125" style="25" customWidth="1"/>
    <col min="4" max="4" width="102.90625" style="25" customWidth="1"/>
    <col min="5" max="5" width="19.90625" style="52" hidden="1" customWidth="1"/>
    <col min="6" max="6" width="20" style="52" hidden="1" customWidth="1"/>
    <col min="7" max="7" width="18" style="52" customWidth="1"/>
    <col min="8" max="8" width="14.1796875" style="52" customWidth="1"/>
    <col min="9" max="16384" width="9.1796875" style="25"/>
  </cols>
  <sheetData>
    <row r="2" spans="1:8" ht="16" customHeight="1" x14ac:dyDescent="0.35">
      <c r="A2" s="73" t="s">
        <v>17</v>
      </c>
      <c r="B2" s="73"/>
      <c r="C2" s="73"/>
      <c r="D2" s="73"/>
      <c r="E2" s="73"/>
      <c r="F2" s="73"/>
      <c r="G2" s="73"/>
      <c r="H2" s="73"/>
    </row>
    <row r="3" spans="1:8" s="1" customFormat="1" ht="16" customHeight="1" x14ac:dyDescent="0.35">
      <c r="A3" s="76" t="s">
        <v>35</v>
      </c>
      <c r="B3" s="77"/>
      <c r="C3" s="77"/>
      <c r="D3" s="77"/>
      <c r="E3" s="77"/>
      <c r="F3" s="77"/>
      <c r="G3" s="77"/>
      <c r="H3" s="77"/>
    </row>
    <row r="4" spans="1:8" s="1" customFormat="1" ht="16" customHeight="1" thickBot="1" x14ac:dyDescent="0.4">
      <c r="A4" s="26"/>
      <c r="B4" s="28"/>
      <c r="C4" s="27"/>
      <c r="D4" s="27"/>
      <c r="E4" s="27"/>
      <c r="F4" s="27"/>
      <c r="G4" s="27"/>
      <c r="H4" s="27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9" t="s">
        <v>28</v>
      </c>
      <c r="E5" s="7" t="s">
        <v>12</v>
      </c>
      <c r="F5" s="7" t="s">
        <v>13</v>
      </c>
      <c r="G5" s="7" t="s">
        <v>10</v>
      </c>
      <c r="H5" s="30" t="s">
        <v>11</v>
      </c>
    </row>
    <row r="6" spans="1:8" x14ac:dyDescent="0.35">
      <c r="A6" s="60" t="s">
        <v>1</v>
      </c>
      <c r="B6" s="21">
        <v>20</v>
      </c>
      <c r="C6" s="21" t="s">
        <v>27</v>
      </c>
      <c r="D6" s="102" t="s">
        <v>50</v>
      </c>
      <c r="E6" s="23"/>
      <c r="F6" s="23"/>
      <c r="G6" s="14" t="s">
        <v>31</v>
      </c>
      <c r="H6" s="61" t="e">
        <f t="shared" ref="H6:H14" si="0">B6*G6</f>
        <v>#VALUE!</v>
      </c>
    </row>
    <row r="7" spans="1:8" x14ac:dyDescent="0.35">
      <c r="A7" s="62" t="s">
        <v>2</v>
      </c>
      <c r="B7" s="21">
        <v>200</v>
      </c>
      <c r="C7" s="21" t="s">
        <v>27</v>
      </c>
      <c r="D7" s="103" t="s">
        <v>51</v>
      </c>
      <c r="E7" s="24"/>
      <c r="F7" s="24"/>
      <c r="G7" s="15" t="s">
        <v>31</v>
      </c>
      <c r="H7" s="63" t="e">
        <f t="shared" si="0"/>
        <v>#VALUE!</v>
      </c>
    </row>
    <row r="8" spans="1:8" x14ac:dyDescent="0.35">
      <c r="A8" s="62" t="s">
        <v>3</v>
      </c>
      <c r="B8" s="21">
        <v>200</v>
      </c>
      <c r="C8" s="21" t="s">
        <v>27</v>
      </c>
      <c r="D8" s="64" t="s">
        <v>52</v>
      </c>
      <c r="E8" s="24"/>
      <c r="F8" s="24"/>
      <c r="G8" s="15" t="s">
        <v>31</v>
      </c>
      <c r="H8" s="63" t="e">
        <f t="shared" si="0"/>
        <v>#VALUE!</v>
      </c>
    </row>
    <row r="9" spans="1:8" x14ac:dyDescent="0.35">
      <c r="A9" s="62" t="s">
        <v>4</v>
      </c>
      <c r="B9" s="21">
        <v>5</v>
      </c>
      <c r="C9" s="21" t="s">
        <v>27</v>
      </c>
      <c r="D9" s="103" t="s">
        <v>53</v>
      </c>
      <c r="E9" s="24"/>
      <c r="F9" s="24"/>
      <c r="G9" s="15" t="s">
        <v>31</v>
      </c>
      <c r="H9" s="63" t="e">
        <f t="shared" si="0"/>
        <v>#VALUE!</v>
      </c>
    </row>
    <row r="10" spans="1:8" x14ac:dyDescent="0.35">
      <c r="A10" s="62" t="s">
        <v>5</v>
      </c>
      <c r="B10" s="21">
        <v>2</v>
      </c>
      <c r="C10" s="21" t="s">
        <v>27</v>
      </c>
      <c r="D10" s="104" t="s">
        <v>54</v>
      </c>
      <c r="E10" s="24"/>
      <c r="F10" s="24"/>
      <c r="G10" s="15" t="s">
        <v>31</v>
      </c>
      <c r="H10" s="63" t="e">
        <f t="shared" si="0"/>
        <v>#VALUE!</v>
      </c>
    </row>
    <row r="11" spans="1:8" x14ac:dyDescent="0.35">
      <c r="A11" s="62" t="s">
        <v>6</v>
      </c>
      <c r="B11" s="21">
        <v>12</v>
      </c>
      <c r="C11" s="21" t="s">
        <v>27</v>
      </c>
      <c r="D11" s="105" t="s">
        <v>55</v>
      </c>
      <c r="E11" s="24"/>
      <c r="F11" s="24"/>
      <c r="G11" s="15" t="s">
        <v>31</v>
      </c>
      <c r="H11" s="63" t="e">
        <f t="shared" si="0"/>
        <v>#VALUE!</v>
      </c>
    </row>
    <row r="12" spans="1:8" x14ac:dyDescent="0.35">
      <c r="A12" s="62" t="s">
        <v>7</v>
      </c>
      <c r="B12" s="21">
        <v>1</v>
      </c>
      <c r="C12" s="21" t="s">
        <v>27</v>
      </c>
      <c r="D12" s="106" t="s">
        <v>56</v>
      </c>
      <c r="E12" s="24"/>
      <c r="F12" s="24"/>
      <c r="G12" s="15" t="s">
        <v>31</v>
      </c>
      <c r="H12" s="63" t="e">
        <f t="shared" si="0"/>
        <v>#VALUE!</v>
      </c>
    </row>
    <row r="13" spans="1:8" x14ac:dyDescent="0.35">
      <c r="A13" s="62" t="s">
        <v>8</v>
      </c>
      <c r="B13" s="21">
        <v>12</v>
      </c>
      <c r="C13" s="21" t="s">
        <v>27</v>
      </c>
      <c r="D13" s="106" t="s">
        <v>57</v>
      </c>
      <c r="E13" s="24"/>
      <c r="F13" s="24"/>
      <c r="G13" s="15" t="s">
        <v>31</v>
      </c>
      <c r="H13" s="63" t="e">
        <f t="shared" si="0"/>
        <v>#VALUE!</v>
      </c>
    </row>
    <row r="14" spans="1:8" x14ac:dyDescent="0.35">
      <c r="A14" s="62" t="s">
        <v>36</v>
      </c>
      <c r="B14" s="21">
        <v>5</v>
      </c>
      <c r="C14" s="21" t="s">
        <v>27</v>
      </c>
      <c r="D14" s="104" t="s">
        <v>58</v>
      </c>
      <c r="E14" s="24"/>
      <c r="F14" s="24"/>
      <c r="G14" s="15" t="s">
        <v>31</v>
      </c>
      <c r="H14" s="63" t="e">
        <f t="shared" si="0"/>
        <v>#VALUE!</v>
      </c>
    </row>
    <row r="15" spans="1:8" x14ac:dyDescent="0.35">
      <c r="A15" s="62" t="s">
        <v>37</v>
      </c>
      <c r="B15" s="21">
        <v>3</v>
      </c>
      <c r="C15" s="21" t="s">
        <v>27</v>
      </c>
      <c r="D15" s="106" t="s">
        <v>59</v>
      </c>
      <c r="E15" s="24"/>
      <c r="F15" s="24"/>
      <c r="G15" s="15" t="s">
        <v>31</v>
      </c>
      <c r="H15" s="63" t="e">
        <f t="shared" ref="H15:H22" si="1">B15*G15</f>
        <v>#VALUE!</v>
      </c>
    </row>
    <row r="16" spans="1:8" x14ac:dyDescent="0.35">
      <c r="A16" s="62" t="s">
        <v>38</v>
      </c>
      <c r="B16" s="21">
        <v>3</v>
      </c>
      <c r="C16" s="21" t="s">
        <v>27</v>
      </c>
      <c r="D16" s="106" t="s">
        <v>60</v>
      </c>
      <c r="E16" s="24"/>
      <c r="F16" s="24"/>
      <c r="G16" s="15" t="s">
        <v>31</v>
      </c>
      <c r="H16" s="63" t="e">
        <f t="shared" si="1"/>
        <v>#VALUE!</v>
      </c>
    </row>
    <row r="17" spans="1:8" x14ac:dyDescent="0.35">
      <c r="A17" s="62" t="s">
        <v>39</v>
      </c>
      <c r="B17" s="21">
        <v>3</v>
      </c>
      <c r="C17" s="21" t="s">
        <v>27</v>
      </c>
      <c r="D17" s="106" t="s">
        <v>61</v>
      </c>
      <c r="E17" s="24"/>
      <c r="F17" s="24"/>
      <c r="G17" s="15" t="s">
        <v>31</v>
      </c>
      <c r="H17" s="63" t="e">
        <f t="shared" si="1"/>
        <v>#VALUE!</v>
      </c>
    </row>
    <row r="18" spans="1:8" x14ac:dyDescent="0.35">
      <c r="A18" s="62" t="s">
        <v>40</v>
      </c>
      <c r="B18" s="21">
        <v>1</v>
      </c>
      <c r="C18" s="21" t="s">
        <v>27</v>
      </c>
      <c r="D18" s="106" t="s">
        <v>62</v>
      </c>
      <c r="E18" s="24"/>
      <c r="F18" s="24"/>
      <c r="G18" s="15" t="s">
        <v>31</v>
      </c>
      <c r="H18" s="63" t="e">
        <f t="shared" si="1"/>
        <v>#VALUE!</v>
      </c>
    </row>
    <row r="19" spans="1:8" x14ac:dyDescent="0.35">
      <c r="A19" s="62" t="s">
        <v>41</v>
      </c>
      <c r="B19" s="21">
        <v>3</v>
      </c>
      <c r="C19" s="21" t="s">
        <v>27</v>
      </c>
      <c r="D19" s="64" t="s">
        <v>63</v>
      </c>
      <c r="E19" s="24"/>
      <c r="F19" s="24"/>
      <c r="G19" s="15" t="s">
        <v>31</v>
      </c>
      <c r="H19" s="63" t="e">
        <f t="shared" si="1"/>
        <v>#VALUE!</v>
      </c>
    </row>
    <row r="20" spans="1:8" x14ac:dyDescent="0.35">
      <c r="A20" s="62" t="s">
        <v>42</v>
      </c>
      <c r="B20" s="21">
        <v>2</v>
      </c>
      <c r="C20" s="21" t="s">
        <v>27</v>
      </c>
      <c r="D20" s="87" t="s">
        <v>64</v>
      </c>
      <c r="E20" s="24"/>
      <c r="F20" s="24"/>
      <c r="G20" s="15" t="s">
        <v>31</v>
      </c>
      <c r="H20" s="63" t="e">
        <f t="shared" si="1"/>
        <v>#VALUE!</v>
      </c>
    </row>
    <row r="21" spans="1:8" x14ac:dyDescent="0.35">
      <c r="A21" s="62" t="s">
        <v>43</v>
      </c>
      <c r="B21" s="21">
        <v>1</v>
      </c>
      <c r="C21" s="21" t="s">
        <v>27</v>
      </c>
      <c r="D21" s="64" t="s">
        <v>65</v>
      </c>
      <c r="E21" s="24"/>
      <c r="F21" s="24"/>
      <c r="G21" s="15" t="s">
        <v>31</v>
      </c>
      <c r="H21" s="63" t="e">
        <f t="shared" si="1"/>
        <v>#VALUE!</v>
      </c>
    </row>
    <row r="22" spans="1:8" x14ac:dyDescent="0.35">
      <c r="A22" s="62" t="s">
        <v>44</v>
      </c>
      <c r="B22" s="107">
        <v>6</v>
      </c>
      <c r="C22" s="21" t="s">
        <v>27</v>
      </c>
      <c r="D22" s="64" t="s">
        <v>66</v>
      </c>
      <c r="E22" s="24"/>
      <c r="F22" s="24"/>
      <c r="G22" s="15" t="s">
        <v>31</v>
      </c>
      <c r="H22" s="63" t="e">
        <f t="shared" si="1"/>
        <v>#VALUE!</v>
      </c>
    </row>
    <row r="23" spans="1:8" x14ac:dyDescent="0.35">
      <c r="A23" s="62" t="s">
        <v>45</v>
      </c>
      <c r="B23" s="21">
        <v>3</v>
      </c>
      <c r="C23" s="21" t="s">
        <v>27</v>
      </c>
      <c r="D23" s="64" t="s">
        <v>67</v>
      </c>
      <c r="E23" s="24"/>
      <c r="F23" s="24"/>
      <c r="G23" s="15" t="s">
        <v>31</v>
      </c>
      <c r="H23" s="63" t="e">
        <f t="shared" ref="H23:H27" si="2">B23*G23</f>
        <v>#VALUE!</v>
      </c>
    </row>
    <row r="24" spans="1:8" x14ac:dyDescent="0.35">
      <c r="A24" s="62" t="s">
        <v>46</v>
      </c>
      <c r="B24" s="107">
        <v>2</v>
      </c>
      <c r="C24" s="21" t="s">
        <v>27</v>
      </c>
      <c r="D24" s="64" t="s">
        <v>68</v>
      </c>
      <c r="E24" s="24"/>
      <c r="F24" s="24"/>
      <c r="G24" s="15" t="s">
        <v>31</v>
      </c>
      <c r="H24" s="63" t="e">
        <f t="shared" si="2"/>
        <v>#VALUE!</v>
      </c>
    </row>
    <row r="25" spans="1:8" x14ac:dyDescent="0.35">
      <c r="A25" s="62" t="s">
        <v>47</v>
      </c>
      <c r="B25" s="107">
        <v>1</v>
      </c>
      <c r="C25" s="21" t="s">
        <v>27</v>
      </c>
      <c r="D25" s="105" t="s">
        <v>69</v>
      </c>
      <c r="E25" s="24"/>
      <c r="F25" s="24"/>
      <c r="G25" s="15" t="s">
        <v>31</v>
      </c>
      <c r="H25" s="63" t="e">
        <f t="shared" si="2"/>
        <v>#VALUE!</v>
      </c>
    </row>
    <row r="26" spans="1:8" x14ac:dyDescent="0.35">
      <c r="A26" s="62" t="s">
        <v>48</v>
      </c>
      <c r="B26" s="21">
        <v>1</v>
      </c>
      <c r="C26" s="21" t="s">
        <v>27</v>
      </c>
      <c r="D26" s="88" t="s">
        <v>70</v>
      </c>
      <c r="E26" s="24"/>
      <c r="F26" s="24"/>
      <c r="G26" s="15" t="s">
        <v>31</v>
      </c>
      <c r="H26" s="63" t="e">
        <f t="shared" si="2"/>
        <v>#VALUE!</v>
      </c>
    </row>
    <row r="27" spans="1:8" x14ac:dyDescent="0.35">
      <c r="A27" s="62" t="s">
        <v>49</v>
      </c>
      <c r="B27" s="21">
        <v>1</v>
      </c>
      <c r="C27" s="21" t="s">
        <v>27</v>
      </c>
      <c r="D27" s="105" t="s">
        <v>71</v>
      </c>
      <c r="E27" s="24"/>
      <c r="F27" s="24"/>
      <c r="G27" s="15" t="s">
        <v>31</v>
      </c>
      <c r="H27" s="63" t="e">
        <f t="shared" si="2"/>
        <v>#VALUE!</v>
      </c>
    </row>
    <row r="28" spans="1:8" s="1" customFormat="1" ht="15" customHeight="1" thickBot="1" x14ac:dyDescent="0.4">
      <c r="A28" s="68"/>
      <c r="B28" s="69"/>
      <c r="C28" s="70"/>
      <c r="D28" s="71" t="s">
        <v>30</v>
      </c>
      <c r="E28" s="82"/>
      <c r="F28" s="82"/>
      <c r="G28" s="80" t="e">
        <f>SUM(H6:H27)</f>
        <v>#VALUE!</v>
      </c>
      <c r="H28" s="81" t="e">
        <f>SUM(H5:H27)</f>
        <v>#VALUE!</v>
      </c>
    </row>
    <row r="29" spans="1:8" s="1" customFormat="1" ht="15" customHeight="1" thickBot="1" x14ac:dyDescent="0.4">
      <c r="A29" s="16"/>
      <c r="B29" s="17"/>
      <c r="C29" s="18"/>
      <c r="D29" s="67"/>
      <c r="E29" s="19"/>
      <c r="F29" s="20"/>
      <c r="G29" s="34"/>
      <c r="H29" s="35"/>
    </row>
    <row r="30" spans="1:8" s="1" customFormat="1" ht="49.5" customHeight="1" thickBot="1" x14ac:dyDescent="0.4">
      <c r="A30" s="5" t="s">
        <v>15</v>
      </c>
      <c r="B30" s="9" t="s">
        <v>9</v>
      </c>
      <c r="C30" s="6" t="s">
        <v>0</v>
      </c>
      <c r="D30" s="29" t="s">
        <v>33</v>
      </c>
      <c r="E30" s="7" t="s">
        <v>12</v>
      </c>
      <c r="F30" s="7" t="s">
        <v>13</v>
      </c>
      <c r="G30" s="7" t="s">
        <v>10</v>
      </c>
      <c r="H30" s="30" t="s">
        <v>11</v>
      </c>
    </row>
    <row r="31" spans="1:8" x14ac:dyDescent="0.35">
      <c r="A31" s="89" t="s">
        <v>1</v>
      </c>
      <c r="B31" s="108">
        <v>1</v>
      </c>
      <c r="C31" s="108" t="s">
        <v>27</v>
      </c>
      <c r="D31" s="109" t="s">
        <v>72</v>
      </c>
      <c r="E31" s="23"/>
      <c r="F31" s="23"/>
      <c r="G31" s="14" t="s">
        <v>31</v>
      </c>
      <c r="H31" s="31" t="e">
        <f t="shared" ref="H31" si="3">B31*G31</f>
        <v>#VALUE!</v>
      </c>
    </row>
    <row r="32" spans="1:8" x14ac:dyDescent="0.35">
      <c r="A32" s="90" t="s">
        <v>2</v>
      </c>
      <c r="B32" s="110">
        <v>1</v>
      </c>
      <c r="C32" s="110" t="s">
        <v>27</v>
      </c>
      <c r="D32" s="111" t="s">
        <v>73</v>
      </c>
      <c r="E32" s="24"/>
      <c r="F32" s="24"/>
      <c r="G32" s="15" t="s">
        <v>31</v>
      </c>
      <c r="H32" s="32" t="e">
        <f t="shared" ref="H32:H34" si="4">B32*G32</f>
        <v>#VALUE!</v>
      </c>
    </row>
    <row r="33" spans="1:9" x14ac:dyDescent="0.35">
      <c r="A33" s="90" t="s">
        <v>3</v>
      </c>
      <c r="B33" s="112">
        <v>1</v>
      </c>
      <c r="C33" s="112" t="s">
        <v>27</v>
      </c>
      <c r="D33" s="113" t="s">
        <v>89</v>
      </c>
      <c r="E33" s="24"/>
      <c r="F33" s="24"/>
      <c r="G33" s="15" t="s">
        <v>31</v>
      </c>
      <c r="H33" s="32" t="e">
        <f t="shared" si="4"/>
        <v>#VALUE!</v>
      </c>
    </row>
    <row r="34" spans="1:9" ht="15" thickBot="1" x14ac:dyDescent="0.4">
      <c r="A34" s="91" t="s">
        <v>4</v>
      </c>
      <c r="B34" s="114">
        <v>4</v>
      </c>
      <c r="C34" s="115" t="s">
        <v>27</v>
      </c>
      <c r="D34" s="116" t="s">
        <v>74</v>
      </c>
      <c r="E34" s="92"/>
      <c r="F34" s="92"/>
      <c r="G34" s="93" t="s">
        <v>31</v>
      </c>
      <c r="H34" s="94" t="e">
        <f t="shared" si="4"/>
        <v>#VALUE!</v>
      </c>
    </row>
    <row r="35" spans="1:9" s="1" customFormat="1" ht="15" customHeight="1" thickBot="1" x14ac:dyDescent="0.4">
      <c r="A35" s="11"/>
      <c r="B35" s="12"/>
      <c r="C35" s="13"/>
      <c r="D35" s="8" t="s">
        <v>32</v>
      </c>
      <c r="E35" s="83"/>
      <c r="F35" s="84"/>
      <c r="G35" s="85" t="e">
        <f>SUM(H31:H34)</f>
        <v>#VALUE!</v>
      </c>
      <c r="H35" s="86" t="e">
        <f>SUM(H30:H31)</f>
        <v>#VALUE!</v>
      </c>
    </row>
    <row r="36" spans="1:9" s="1" customFormat="1" ht="15" customHeight="1" thickBot="1" x14ac:dyDescent="0.4">
      <c r="A36" s="16"/>
      <c r="B36" s="17"/>
      <c r="C36" s="18"/>
      <c r="D36" s="33"/>
      <c r="E36" s="19"/>
      <c r="F36" s="20"/>
      <c r="G36" s="34"/>
      <c r="H36" s="35"/>
    </row>
    <row r="37" spans="1:9" s="1" customFormat="1" ht="60" customHeight="1" thickBot="1" x14ac:dyDescent="0.4">
      <c r="A37" s="5" t="s">
        <v>15</v>
      </c>
      <c r="B37" s="9" t="s">
        <v>9</v>
      </c>
      <c r="C37" s="6" t="s">
        <v>0</v>
      </c>
      <c r="D37" s="29" t="s">
        <v>25</v>
      </c>
      <c r="E37" s="7" t="s">
        <v>12</v>
      </c>
      <c r="F37" s="7" t="s">
        <v>13</v>
      </c>
      <c r="G37" s="7" t="s">
        <v>10</v>
      </c>
      <c r="H37" s="30" t="s">
        <v>11</v>
      </c>
      <c r="I37" s="36"/>
    </row>
    <row r="38" spans="1:9" x14ac:dyDescent="0.35">
      <c r="A38" s="58" t="s">
        <v>1</v>
      </c>
      <c r="B38" s="66">
        <v>3</v>
      </c>
      <c r="C38" s="65" t="s">
        <v>27</v>
      </c>
      <c r="D38" s="98" t="s">
        <v>75</v>
      </c>
      <c r="E38" s="23">
        <v>45</v>
      </c>
      <c r="F38" s="23">
        <f>B38*E38</f>
        <v>135</v>
      </c>
      <c r="G38" s="14" t="s">
        <v>31</v>
      </c>
      <c r="H38" s="31" t="e">
        <f t="shared" ref="H38:H44" si="5">B38*G38</f>
        <v>#VALUE!</v>
      </c>
    </row>
    <row r="39" spans="1:9" x14ac:dyDescent="0.35">
      <c r="A39" s="59" t="s">
        <v>2</v>
      </c>
      <c r="B39" s="22">
        <v>1</v>
      </c>
      <c r="C39" s="21" t="s">
        <v>27</v>
      </c>
      <c r="D39" s="97" t="s">
        <v>76</v>
      </c>
      <c r="E39" s="24">
        <v>152</v>
      </c>
      <c r="F39" s="24">
        <f t="shared" ref="F39:F44" si="6">B39*E39</f>
        <v>152</v>
      </c>
      <c r="G39" s="15" t="s">
        <v>31</v>
      </c>
      <c r="H39" s="32" t="e">
        <f t="shared" si="5"/>
        <v>#VALUE!</v>
      </c>
    </row>
    <row r="40" spans="1:9" x14ac:dyDescent="0.35">
      <c r="A40" s="59" t="s">
        <v>3</v>
      </c>
      <c r="B40" s="22">
        <v>1</v>
      </c>
      <c r="C40" s="21" t="s">
        <v>27</v>
      </c>
      <c r="D40" s="95" t="s">
        <v>77</v>
      </c>
      <c r="E40" s="24">
        <v>89</v>
      </c>
      <c r="F40" s="24">
        <f t="shared" si="6"/>
        <v>89</v>
      </c>
      <c r="G40" s="15" t="s">
        <v>31</v>
      </c>
      <c r="H40" s="32" t="e">
        <f t="shared" si="5"/>
        <v>#VALUE!</v>
      </c>
    </row>
    <row r="41" spans="1:9" x14ac:dyDescent="0.35">
      <c r="A41" s="59" t="s">
        <v>4</v>
      </c>
      <c r="B41" s="22">
        <v>50</v>
      </c>
      <c r="C41" s="21" t="s">
        <v>27</v>
      </c>
      <c r="D41" s="96" t="s">
        <v>78</v>
      </c>
      <c r="E41" s="24">
        <v>1.42</v>
      </c>
      <c r="F41" s="24">
        <f t="shared" si="6"/>
        <v>71</v>
      </c>
      <c r="G41" s="15" t="s">
        <v>31</v>
      </c>
      <c r="H41" s="32" t="e">
        <f t="shared" si="5"/>
        <v>#VALUE!</v>
      </c>
    </row>
    <row r="42" spans="1:9" x14ac:dyDescent="0.35">
      <c r="A42" s="59" t="s">
        <v>5</v>
      </c>
      <c r="B42" s="22">
        <v>50</v>
      </c>
      <c r="C42" s="21" t="s">
        <v>27</v>
      </c>
      <c r="D42" s="97" t="s">
        <v>79</v>
      </c>
      <c r="E42" s="24">
        <v>1.45</v>
      </c>
      <c r="F42" s="24">
        <f t="shared" si="6"/>
        <v>72.5</v>
      </c>
      <c r="G42" s="15" t="s">
        <v>31</v>
      </c>
      <c r="H42" s="32" t="e">
        <f t="shared" si="5"/>
        <v>#VALUE!</v>
      </c>
    </row>
    <row r="43" spans="1:9" x14ac:dyDescent="0.35">
      <c r="A43" s="59" t="s">
        <v>6</v>
      </c>
      <c r="B43" s="22">
        <v>3</v>
      </c>
      <c r="C43" s="21" t="s">
        <v>27</v>
      </c>
      <c r="D43" s="95" t="s">
        <v>80</v>
      </c>
      <c r="E43" s="24">
        <v>230</v>
      </c>
      <c r="F43" s="24">
        <f t="shared" si="6"/>
        <v>690</v>
      </c>
      <c r="G43" s="15" t="s">
        <v>31</v>
      </c>
      <c r="H43" s="32" t="e">
        <f t="shared" si="5"/>
        <v>#VALUE!</v>
      </c>
    </row>
    <row r="44" spans="1:9" ht="15" customHeight="1" x14ac:dyDescent="0.35">
      <c r="A44" s="59" t="s">
        <v>7</v>
      </c>
      <c r="B44" s="22">
        <v>4</v>
      </c>
      <c r="C44" s="21" t="s">
        <v>27</v>
      </c>
      <c r="D44" s="97" t="s">
        <v>81</v>
      </c>
      <c r="E44" s="24">
        <v>219</v>
      </c>
      <c r="F44" s="24">
        <f t="shared" si="6"/>
        <v>876</v>
      </c>
      <c r="G44" s="15" t="s">
        <v>31</v>
      </c>
      <c r="H44" s="32" t="e">
        <f t="shared" si="5"/>
        <v>#VALUE!</v>
      </c>
    </row>
    <row r="45" spans="1:9" x14ac:dyDescent="0.35">
      <c r="A45" s="59" t="s">
        <v>8</v>
      </c>
      <c r="B45" s="22">
        <v>5</v>
      </c>
      <c r="C45" s="21" t="s">
        <v>34</v>
      </c>
      <c r="D45" s="95" t="s">
        <v>82</v>
      </c>
      <c r="E45" s="24">
        <v>50</v>
      </c>
      <c r="F45" s="24">
        <f t="shared" ref="F45:F51" si="7">B45*E45</f>
        <v>250</v>
      </c>
      <c r="G45" s="15" t="s">
        <v>31</v>
      </c>
      <c r="H45" s="32" t="e">
        <f t="shared" ref="H45:H51" si="8">B45*G45</f>
        <v>#VALUE!</v>
      </c>
    </row>
    <row r="46" spans="1:9" x14ac:dyDescent="0.35">
      <c r="A46" s="59" t="s">
        <v>36</v>
      </c>
      <c r="B46" s="22">
        <v>5</v>
      </c>
      <c r="C46" s="21" t="s">
        <v>27</v>
      </c>
      <c r="D46" s="95" t="s">
        <v>83</v>
      </c>
      <c r="E46" s="24">
        <v>58</v>
      </c>
      <c r="F46" s="24">
        <f t="shared" si="7"/>
        <v>290</v>
      </c>
      <c r="G46" s="15" t="s">
        <v>31</v>
      </c>
      <c r="H46" s="32" t="e">
        <f t="shared" si="8"/>
        <v>#VALUE!</v>
      </c>
    </row>
    <row r="47" spans="1:9" x14ac:dyDescent="0.35">
      <c r="A47" s="59" t="s">
        <v>37</v>
      </c>
      <c r="B47" s="22">
        <v>5</v>
      </c>
      <c r="C47" s="21" t="s">
        <v>27</v>
      </c>
      <c r="D47" s="96" t="s">
        <v>84</v>
      </c>
      <c r="E47" s="24">
        <v>10</v>
      </c>
      <c r="F47" s="24">
        <f t="shared" si="7"/>
        <v>50</v>
      </c>
      <c r="G47" s="15" t="s">
        <v>31</v>
      </c>
      <c r="H47" s="32" t="e">
        <f t="shared" si="8"/>
        <v>#VALUE!</v>
      </c>
    </row>
    <row r="48" spans="1:9" x14ac:dyDescent="0.35">
      <c r="A48" s="59" t="s">
        <v>38</v>
      </c>
      <c r="B48" s="22">
        <v>5</v>
      </c>
      <c r="C48" s="21" t="s">
        <v>27</v>
      </c>
      <c r="D48" s="95" t="s">
        <v>85</v>
      </c>
      <c r="E48" s="24">
        <v>11</v>
      </c>
      <c r="F48" s="24">
        <f t="shared" si="7"/>
        <v>55</v>
      </c>
      <c r="G48" s="15" t="s">
        <v>31</v>
      </c>
      <c r="H48" s="32" t="e">
        <f t="shared" si="8"/>
        <v>#VALUE!</v>
      </c>
    </row>
    <row r="49" spans="1:8" x14ac:dyDescent="0.35">
      <c r="A49" s="59" t="s">
        <v>39</v>
      </c>
      <c r="B49" s="22">
        <v>5</v>
      </c>
      <c r="C49" s="21" t="s">
        <v>27</v>
      </c>
      <c r="D49" s="95" t="s">
        <v>86</v>
      </c>
      <c r="E49" s="24">
        <v>12</v>
      </c>
      <c r="F49" s="24">
        <f t="shared" si="7"/>
        <v>60</v>
      </c>
      <c r="G49" s="15" t="s">
        <v>31</v>
      </c>
      <c r="H49" s="32" t="e">
        <f t="shared" si="8"/>
        <v>#VALUE!</v>
      </c>
    </row>
    <row r="50" spans="1:8" ht="15" customHeight="1" x14ac:dyDescent="0.35">
      <c r="A50" s="59" t="s">
        <v>40</v>
      </c>
      <c r="B50" s="22">
        <v>7</v>
      </c>
      <c r="C50" s="21" t="s">
        <v>27</v>
      </c>
      <c r="D50" s="117" t="s">
        <v>87</v>
      </c>
      <c r="E50" s="24">
        <v>350</v>
      </c>
      <c r="F50" s="24">
        <f t="shared" si="7"/>
        <v>2450</v>
      </c>
      <c r="G50" s="15" t="s">
        <v>31</v>
      </c>
      <c r="H50" s="32" t="e">
        <f t="shared" si="8"/>
        <v>#VALUE!</v>
      </c>
    </row>
    <row r="51" spans="1:8" ht="15" thickBot="1" x14ac:dyDescent="0.4">
      <c r="A51" s="99" t="s">
        <v>41</v>
      </c>
      <c r="B51" s="100">
        <v>1</v>
      </c>
      <c r="C51" s="101" t="s">
        <v>27</v>
      </c>
      <c r="D51" s="118" t="s">
        <v>88</v>
      </c>
      <c r="E51" s="92">
        <v>289</v>
      </c>
      <c r="F51" s="92">
        <f t="shared" si="7"/>
        <v>289</v>
      </c>
      <c r="G51" s="93" t="s">
        <v>31</v>
      </c>
      <c r="H51" s="94" t="e">
        <f t="shared" si="8"/>
        <v>#VALUE!</v>
      </c>
    </row>
    <row r="52" spans="1:8" s="1" customFormat="1" ht="15" customHeight="1" thickBot="1" x14ac:dyDescent="0.4">
      <c r="A52" s="37"/>
      <c r="B52" s="38"/>
      <c r="C52" s="39"/>
      <c r="D52" s="8" t="s">
        <v>26</v>
      </c>
      <c r="E52" s="83">
        <f>SUM(F38:F51)</f>
        <v>5529.5</v>
      </c>
      <c r="F52" s="84"/>
      <c r="G52" s="85" t="e">
        <f>SUM(H38:H51)</f>
        <v>#VALUE!</v>
      </c>
      <c r="H52" s="86" t="e">
        <f>SUM(#REF!)</f>
        <v>#REF!</v>
      </c>
    </row>
    <row r="53" spans="1:8" s="1" customFormat="1" ht="15" customHeight="1" thickBot="1" x14ac:dyDescent="0.4">
      <c r="A53" s="3"/>
      <c r="B53" s="10"/>
      <c r="C53" s="3"/>
      <c r="D53" s="40" t="s">
        <v>29</v>
      </c>
      <c r="E53" s="4"/>
      <c r="F53" s="4">
        <f>E28+E35+E52</f>
        <v>5529.5</v>
      </c>
      <c r="G53" s="41"/>
      <c r="H53" s="41"/>
    </row>
    <row r="54" spans="1:8" ht="15" customHeight="1" thickBot="1" x14ac:dyDescent="0.4">
      <c r="A54" s="42"/>
      <c r="B54" s="43"/>
      <c r="C54" s="44"/>
      <c r="D54" s="45" t="s">
        <v>14</v>
      </c>
      <c r="E54" s="74"/>
      <c r="F54" s="75"/>
      <c r="G54" s="74" t="e">
        <f>SUM(G28+G35+G52)</f>
        <v>#VALUE!</v>
      </c>
      <c r="H54" s="75"/>
    </row>
    <row r="55" spans="1:8" ht="15" customHeight="1" x14ac:dyDescent="0.35">
      <c r="C55" s="46"/>
      <c r="D55" s="48"/>
      <c r="E55" s="49"/>
      <c r="F55" s="49"/>
      <c r="G55" s="49"/>
      <c r="H55" s="49"/>
    </row>
    <row r="56" spans="1:8" ht="15" customHeight="1" x14ac:dyDescent="0.35">
      <c r="A56" s="50" t="s">
        <v>22</v>
      </c>
      <c r="B56" s="51"/>
      <c r="C56" s="50"/>
      <c r="E56" s="25"/>
    </row>
    <row r="57" spans="1:8" ht="15" customHeight="1" x14ac:dyDescent="0.35">
      <c r="A57" s="50" t="s">
        <v>23</v>
      </c>
      <c r="B57" s="51"/>
      <c r="C57" s="50"/>
      <c r="E57" s="25"/>
    </row>
    <row r="58" spans="1:8" ht="15" customHeight="1" x14ac:dyDescent="0.35">
      <c r="A58" s="53" t="s">
        <v>16</v>
      </c>
      <c r="B58" s="78" t="s">
        <v>21</v>
      </c>
      <c r="C58" s="78"/>
      <c r="D58" s="78"/>
      <c r="G58" s="54" t="s">
        <v>18</v>
      </c>
      <c r="H58" s="50"/>
    </row>
    <row r="59" spans="1:8" ht="15" customHeight="1" x14ac:dyDescent="0.35">
      <c r="A59" s="53"/>
      <c r="B59" s="51"/>
      <c r="C59" s="50"/>
      <c r="D59" s="46"/>
      <c r="E59" s="50"/>
    </row>
    <row r="60" spans="1:8" ht="15" customHeight="1" x14ac:dyDescent="0.35">
      <c r="A60" s="53"/>
      <c r="B60" s="51"/>
      <c r="C60" s="50"/>
      <c r="D60" s="46"/>
      <c r="E60" s="50"/>
    </row>
    <row r="61" spans="1:8" x14ac:dyDescent="0.35">
      <c r="A61" s="53"/>
      <c r="B61" s="51"/>
      <c r="C61" s="50"/>
      <c r="D61" s="46"/>
      <c r="E61" s="50"/>
    </row>
    <row r="62" spans="1:8" x14ac:dyDescent="0.35">
      <c r="A62" s="51"/>
      <c r="B62" s="51"/>
      <c r="C62" s="55"/>
      <c r="D62" s="56"/>
      <c r="E62" s="56"/>
    </row>
    <row r="63" spans="1:8" x14ac:dyDescent="0.35">
      <c r="A63" s="25"/>
      <c r="D63" s="79" t="s">
        <v>24</v>
      </c>
      <c r="E63" s="79"/>
      <c r="F63" s="79"/>
      <c r="G63" s="79"/>
    </row>
    <row r="64" spans="1:8" x14ac:dyDescent="0.35">
      <c r="A64" s="25"/>
      <c r="B64" s="51"/>
      <c r="C64" s="55"/>
      <c r="D64" s="72" t="s">
        <v>20</v>
      </c>
      <c r="E64" s="72"/>
      <c r="F64" s="72"/>
      <c r="G64" s="72"/>
      <c r="H64" s="55"/>
    </row>
    <row r="65" spans="3:8" x14ac:dyDescent="0.35">
      <c r="C65" s="46"/>
      <c r="D65" s="72" t="s">
        <v>19</v>
      </c>
      <c r="E65" s="72"/>
      <c r="F65" s="72"/>
      <c r="G65" s="72"/>
      <c r="H65" s="55"/>
    </row>
    <row r="66" spans="3:8" x14ac:dyDescent="0.35">
      <c r="C66" s="46"/>
      <c r="D66" s="57"/>
    </row>
    <row r="67" spans="3:8" x14ac:dyDescent="0.35">
      <c r="C67" s="46"/>
      <c r="D67" s="57"/>
    </row>
    <row r="68" spans="3:8" x14ac:dyDescent="0.35">
      <c r="C68" s="46"/>
      <c r="D68" s="57"/>
    </row>
    <row r="69" spans="3:8" x14ac:dyDescent="0.35">
      <c r="C69" s="46"/>
      <c r="D69" s="57"/>
    </row>
    <row r="70" spans="3:8" x14ac:dyDescent="0.35">
      <c r="C70" s="46"/>
      <c r="D70" s="57"/>
    </row>
    <row r="71" spans="3:8" x14ac:dyDescent="0.35">
      <c r="C71" s="46"/>
      <c r="D71" s="57"/>
    </row>
    <row r="72" spans="3:8" x14ac:dyDescent="0.35">
      <c r="C72" s="46"/>
      <c r="D72" s="57"/>
    </row>
    <row r="73" spans="3:8" x14ac:dyDescent="0.35">
      <c r="C73" s="46"/>
      <c r="D73" s="57"/>
    </row>
    <row r="74" spans="3:8" x14ac:dyDescent="0.35">
      <c r="D74" s="57"/>
      <c r="F74" s="2"/>
    </row>
  </sheetData>
  <mergeCells count="14">
    <mergeCell ref="D65:G65"/>
    <mergeCell ref="A2:H2"/>
    <mergeCell ref="D64:G64"/>
    <mergeCell ref="E54:F54"/>
    <mergeCell ref="G54:H54"/>
    <mergeCell ref="A3:H3"/>
    <mergeCell ref="B58:D58"/>
    <mergeCell ref="D63:G63"/>
    <mergeCell ref="G28:H28"/>
    <mergeCell ref="E28:F28"/>
    <mergeCell ref="E52:F52"/>
    <mergeCell ref="G52:H52"/>
    <mergeCell ref="E35:F35"/>
    <mergeCell ref="G35:H35"/>
  </mergeCells>
  <phoneticPr fontId="12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