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sb-my.sharepoint.com/personal/mat0019_vsb_cz/Documents/DNS IT+AVT_2025/43_2025_SAP_2_Rijen/"/>
    </mc:Choice>
  </mc:AlternateContent>
  <xr:revisionPtr revIDLastSave="655" documentId="13_ncr:1_{706972B7-1D57-4175-A3D1-EFAB624FAEC1}" xr6:coauthVersionLast="47" xr6:coauthVersionMax="47" xr10:uidLastSave="{E90BCCF4-9D7F-4586-91B4-FD2EF68ACE2B}"/>
  <bookViews>
    <workbookView xWindow="-21710" yWindow="-20" windowWidth="21820" windowHeight="379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I36" i="1"/>
  <c r="G36" i="1"/>
  <c r="I35" i="1"/>
  <c r="G35" i="1"/>
  <c r="I34" i="1"/>
  <c r="G34" i="1"/>
  <c r="I32" i="1"/>
  <c r="G32" i="1"/>
  <c r="I31" i="1"/>
  <c r="G31" i="1"/>
  <c r="I24" i="1"/>
  <c r="G24" i="1"/>
  <c r="I23" i="1"/>
  <c r="G23" i="1"/>
  <c r="I19" i="1"/>
  <c r="G19" i="1"/>
  <c r="I18" i="1"/>
  <c r="G18" i="1"/>
  <c r="I21" i="1"/>
  <c r="G21" i="1"/>
  <c r="I20" i="1"/>
  <c r="G20" i="1"/>
  <c r="I22" i="1"/>
  <c r="G22" i="1"/>
  <c r="I17" i="1"/>
  <c r="G17" i="1"/>
  <c r="I16" i="1"/>
  <c r="I15" i="1"/>
  <c r="I41" i="1" s="1"/>
  <c r="G15" i="1"/>
  <c r="I29" i="1"/>
  <c r="G29" i="1"/>
  <c r="I30" i="1"/>
  <c r="G30" i="1"/>
  <c r="I28" i="1"/>
  <c r="G28" i="1"/>
  <c r="I26" i="1"/>
  <c r="G26" i="1"/>
  <c r="I25" i="1"/>
  <c r="G25" i="1"/>
  <c r="I39" i="1"/>
  <c r="G39" i="1"/>
  <c r="I38" i="1"/>
  <c r="G38" i="1"/>
  <c r="I37" i="1"/>
  <c r="G37" i="1"/>
  <c r="I33" i="1"/>
  <c r="G33" i="1"/>
  <c r="I27" i="1"/>
  <c r="G27" i="1"/>
  <c r="G40" i="1" l="1"/>
</calcChain>
</file>

<file path=xl/sharedStrings.xml><?xml version="1.0" encoding="utf-8"?>
<sst xmlns="http://schemas.openxmlformats.org/spreadsheetml/2006/main" count="238" uniqueCount="65">
  <si>
    <t>Příloha č. 1 - Specifikace předmětu veřejné zakázky / předmětu koupě</t>
  </si>
  <si>
    <t>POBJ</t>
  </si>
  <si>
    <t>Pol.</t>
  </si>
  <si>
    <t>Název položky</t>
  </si>
  <si>
    <t>Mn</t>
  </si>
  <si>
    <t>MJ</t>
  </si>
  <si>
    <r>
      <t xml:space="preserve">Max. cena </t>
    </r>
    <r>
      <rPr>
        <b/>
        <sz val="10"/>
        <color theme="1"/>
        <rFont val="Arial"/>
        <family val="2"/>
        <charset val="238"/>
      </rPr>
      <t>včetně DPH</t>
    </r>
  </si>
  <si>
    <t>Nabízená cena včetně DPH</t>
  </si>
  <si>
    <t xml:space="preserve">Pověřená osoba / </t>
  </si>
  <si>
    <t>Pracoviště</t>
  </si>
  <si>
    <t>Ulice</t>
  </si>
  <si>
    <t>Čís.pop/</t>
  </si>
  <si>
    <t>PSČ</t>
  </si>
  <si>
    <t>Místo</t>
  </si>
  <si>
    <t>Cena/ks</t>
  </si>
  <si>
    <t>Cena celkem</t>
  </si>
  <si>
    <t>kontakt</t>
  </si>
  <si>
    <t>orient</t>
  </si>
  <si>
    <t xml:space="preserve">(doplní dodavatel) </t>
  </si>
  <si>
    <t>Předpokládaná hodnota (maximální celková cena)</t>
  </si>
  <si>
    <t>Celková nabídková cena / kupní cena včetně DPH</t>
  </si>
  <si>
    <t>Dodavatel prohlašuje, že nabízená zařízení splňují všechny parametry požadované zadavatelem v příloze č. 2 - Technická specifikace.</t>
  </si>
  <si>
    <t>V</t>
  </si>
  <si>
    <t>dne (datum v el.podpisu)</t>
  </si>
  <si>
    <t>Za dodavatele/prodávajícího:</t>
  </si>
  <si>
    <t>elektronický podpis (po převedení do PDF)</t>
  </si>
  <si>
    <t>Jméno, příjmení a funkce oprávněné osoby (doplní dodavatel)</t>
  </si>
  <si>
    <t>Firma (doplní dodavatel)</t>
  </si>
  <si>
    <t>zadávané v dynamickém nákupním systému s názvem Dodávky IT + AV techniky od 2024 a evidenčním číslem ve Věstníku veřejných zakázek Z2024-026774</t>
  </si>
  <si>
    <t>DNS_NB_ATYP</t>
  </si>
  <si>
    <t>KS</t>
  </si>
  <si>
    <t>DNS_TABLET_ATYP</t>
  </si>
  <si>
    <t>DNS_PC_ATYP</t>
  </si>
  <si>
    <t>DNS_LCD_ATYP</t>
  </si>
  <si>
    <t>Ing. Veronika Maršálková 
veronika.marsalkova@vsb.cz
+420597329563</t>
  </si>
  <si>
    <t>Karin Mikulová 
karin.mikulova@vsb.cz
+420597321296</t>
  </si>
  <si>
    <t>Rektorát</t>
  </si>
  <si>
    <t>17. listopadu</t>
  </si>
  <si>
    <t>2172/15</t>
  </si>
  <si>
    <t>708 00</t>
  </si>
  <si>
    <t>Ostrava-Poruba</t>
  </si>
  <si>
    <t>Fakulta  stavební</t>
  </si>
  <si>
    <t>Studentská</t>
  </si>
  <si>
    <t>6231/1B</t>
  </si>
  <si>
    <t>Fak. elektrotechniky a informatiky</t>
  </si>
  <si>
    <t>17. listopadu</t>
  </si>
  <si>
    <r>
      <t xml:space="preserve">k veřejné zakázce s názvem </t>
    </r>
    <r>
      <rPr>
        <b/>
        <i/>
        <sz val="14"/>
        <color indexed="8"/>
        <rFont val="Calibri"/>
        <family val="2"/>
        <charset val="238"/>
      </rPr>
      <t>Dodávka IT techniky 43/2025</t>
    </r>
  </si>
  <si>
    <t>Tereza Cagalová 
tereza.cagalova@vsb.cz
+420597323389</t>
  </si>
  <si>
    <t>Ing. Michal Vašinek, Ph.D. 
michal.vasinek@vsb.cz
+420597325909</t>
  </si>
  <si>
    <t>Iveta Hlaváčová 
iveta.hlavacova@vsb.cz
+420597325462</t>
  </si>
  <si>
    <t>Ing. Hana Havlenová 
hana.havlenova@vsb.cz
+420596992179</t>
  </si>
  <si>
    <t>Markéta Teslíková 
marketa.teslikova@vsb.cz
+420597321939</t>
  </si>
  <si>
    <t>prof. Ing. Jan Platoš, Ph.D. 
jan.platos@vsb.cz
+420597325963</t>
  </si>
  <si>
    <t>Ing. Jroslav Burdík 
jaroslav.burdik@vsb.cz
+420597326066</t>
  </si>
  <si>
    <t>doc. Ing. Vladimír Král, Ph.D. 
vladimir.kral@vsb.cz
+420597325918</t>
  </si>
  <si>
    <t>DNS_DATAPROJEKTOR_ATYP</t>
  </si>
  <si>
    <t>DNS_TISK_ATYP</t>
  </si>
  <si>
    <t>FMT - kat. 651</t>
  </si>
  <si>
    <t>Fakulta materiálově-technologická</t>
  </si>
  <si>
    <t>kontakt: H. Havlenová - 596 992 179</t>
  </si>
  <si>
    <t>L. Podéště</t>
  </si>
  <si>
    <t>1875</t>
  </si>
  <si>
    <t>IT4I</t>
  </si>
  <si>
    <t>Ing. Veronika Ricková
veronika.rickova@vsb.cz
+420 596 993 824</t>
  </si>
  <si>
    <t>VEC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</si>
</sst>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0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9" fillId="0" borderId="0"/>
  </cellStyleXfs>
  <cellXfs count="82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/>
    </xf>
    <xf numFmtId="0" fontId="1" fillId="0" borderId="5" xfId="0" applyFont="1" applyBorder="1" applyAlignment="1">
      <alignment horizontal="center" vertical="top"/>
    </xf>
    <xf numFmtId="165" fontId="3" fillId="2" borderId="9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top"/>
    </xf>
    <xf numFmtId="0" fontId="0" fillId="0" borderId="3" xfId="0" applyBorder="1" applyAlignment="1">
      <alignment vertical="top"/>
    </xf>
    <xf numFmtId="0" fontId="2" fillId="0" borderId="0" xfId="0" applyFont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0" fillId="3" borderId="0" xfId="0" applyNumberFormat="1" applyFill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165" fontId="1" fillId="0" borderId="3" xfId="0" applyNumberFormat="1" applyFont="1" applyBorder="1" applyAlignment="1">
      <alignment vertical="center"/>
    </xf>
    <xf numFmtId="3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165" fontId="2" fillId="0" borderId="17" xfId="0" applyNumberFormat="1" applyFont="1" applyBorder="1" applyAlignment="1">
      <alignment horizontal="right" vertical="center"/>
    </xf>
    <xf numFmtId="165" fontId="2" fillId="3" borderId="17" xfId="0" applyNumberFormat="1" applyFont="1" applyFill="1" applyBorder="1" applyAlignment="1" applyProtection="1">
      <alignment horizontal="center" vertical="center"/>
      <protection locked="0"/>
    </xf>
    <xf numFmtId="165" fontId="2" fillId="0" borderId="17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vertical="center"/>
    </xf>
    <xf numFmtId="0" fontId="0" fillId="0" borderId="17" xfId="0" applyBorder="1" applyAlignment="1">
      <alignment vertical="center"/>
    </xf>
    <xf numFmtId="3" fontId="0" fillId="0" borderId="17" xfId="0" applyNumberFormat="1" applyBorder="1" applyAlignment="1">
      <alignment horizontal="right" vertical="center"/>
    </xf>
    <xf numFmtId="165" fontId="0" fillId="0" borderId="17" xfId="0" applyNumberFormat="1" applyBorder="1" applyAlignment="1">
      <alignment horizontal="right" vertical="center"/>
    </xf>
    <xf numFmtId="0" fontId="2" fillId="0" borderId="20" xfId="0" applyFont="1" applyBorder="1" applyAlignment="1">
      <alignment horizontal="center" vertical="center" wrapText="1"/>
    </xf>
    <xf numFmtId="0" fontId="0" fillId="0" borderId="26" xfId="0" applyBorder="1" applyAlignment="1">
      <alignment vertical="center"/>
    </xf>
    <xf numFmtId="0" fontId="2" fillId="0" borderId="20" xfId="0" applyFont="1" applyBorder="1" applyAlignment="1">
      <alignment vertical="center" wrapText="1"/>
    </xf>
    <xf numFmtId="0" fontId="0" fillId="0" borderId="23" xfId="0" applyBorder="1" applyAlignment="1">
      <alignment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65" fontId="2" fillId="3" borderId="0" xfId="0" applyNumberFormat="1" applyFont="1" applyFill="1" applyAlignment="1" applyProtection="1">
      <alignment horizontal="center" vertical="center"/>
      <protection locked="0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16" xfId="0" applyBorder="1" applyAlignment="1">
      <alignment horizontal="left" vertical="center"/>
    </xf>
    <xf numFmtId="0" fontId="1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0" fillId="0" borderId="28" xfId="0" applyBorder="1" applyAlignment="1">
      <alignment horizontal="center" vertical="center"/>
    </xf>
  </cellXfs>
  <cellStyles count="2">
    <cellStyle name="Normální" xfId="0" builtinId="0"/>
    <cellStyle name="Normální 2" xfId="1" xr:uid="{0877873B-AC7A-4F82-99F2-7114E72CF8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1262062</xdr:colOff>
      <xdr:row>1</xdr:row>
      <xdr:rowOff>119062</xdr:rowOff>
    </xdr:from>
    <xdr:to>
      <xdr:col>9</xdr:col>
      <xdr:colOff>150177</xdr:colOff>
      <xdr:row>6</xdr:row>
      <xdr:rowOff>793</xdr:rowOff>
    </xdr:to>
    <xdr:pic>
      <xdr:nvPicPr>
        <xdr:cNvPr id="3" name="Obrázek 2" descr="VŠB-TUO CZ">
          <a:extLst>
            <a:ext uri="{FF2B5EF4-FFF2-40B4-BE49-F238E27FC236}">
              <a16:creationId xmlns:a16="http://schemas.microsoft.com/office/drawing/2014/main" id="{B584A99C-6508-4BA2-8A86-23AD2E4537E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9937" y="277812"/>
          <a:ext cx="1720215" cy="673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9:DZ61"/>
  <sheetViews>
    <sheetView tabSelected="1" zoomScale="80" zoomScaleNormal="80" workbookViewId="0">
      <selection activeCell="G50" sqref="G50"/>
    </sheetView>
  </sheetViews>
  <sheetFormatPr defaultRowHeight="12.5" x14ac:dyDescent="0.25"/>
  <cols>
    <col min="1" max="1" width="9.81640625" style="8" customWidth="1"/>
    <col min="2" max="2" width="4.81640625" style="6" customWidth="1"/>
    <col min="3" max="3" width="29" customWidth="1"/>
    <col min="4" max="4" width="5.81640625" style="6" customWidth="1"/>
    <col min="5" max="5" width="3.81640625" style="6" customWidth="1"/>
    <col min="6" max="6" width="13.54296875" customWidth="1"/>
    <col min="7" max="7" width="17.1796875" customWidth="1"/>
    <col min="8" max="8" width="21" customWidth="1"/>
    <col min="9" max="9" width="19.54296875" customWidth="1"/>
    <col min="10" max="10" width="31.54296875" customWidth="1"/>
    <col min="11" max="11" width="30.81640625" style="28" bestFit="1" customWidth="1"/>
    <col min="12" max="12" width="15" bestFit="1" customWidth="1"/>
    <col min="13" max="13" width="8.1796875" bestFit="1" customWidth="1"/>
    <col min="14" max="14" width="6.453125" bestFit="1" customWidth="1"/>
    <col min="15" max="15" width="16.1796875" style="28" bestFit="1" customWidth="1"/>
  </cols>
  <sheetData>
    <row r="9" spans="1:130" ht="18" x14ac:dyDescent="0.25">
      <c r="A9" s="60" t="s">
        <v>0</v>
      </c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</row>
    <row r="10" spans="1:130" ht="18.5" x14ac:dyDescent="0.25">
      <c r="A10" s="61" t="s">
        <v>46</v>
      </c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</row>
    <row r="11" spans="1:130" ht="24" customHeight="1" x14ac:dyDescent="0.25">
      <c r="A11" s="62" t="s">
        <v>28</v>
      </c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</row>
    <row r="12" spans="1:130" ht="4.5" customHeight="1" thickBot="1" x14ac:dyDescent="0.3">
      <c r="A12" s="33"/>
      <c r="B12" s="5"/>
      <c r="C12" s="2"/>
      <c r="D12" s="5"/>
      <c r="E12" s="5"/>
      <c r="F12" s="2"/>
      <c r="G12" s="2"/>
      <c r="H12" s="2"/>
      <c r="I12" s="2"/>
      <c r="J12" s="2"/>
      <c r="K12" s="22"/>
      <c r="L12" s="2"/>
      <c r="M12" s="2"/>
      <c r="N12" s="2"/>
      <c r="O12" s="5"/>
    </row>
    <row r="13" spans="1:130" s="1" customFormat="1" ht="16.399999999999999" customHeight="1" thickTop="1" thickBot="1" x14ac:dyDescent="0.3">
      <c r="A13" s="63" t="s">
        <v>1</v>
      </c>
      <c r="B13" s="65" t="s">
        <v>2</v>
      </c>
      <c r="C13" s="65" t="s">
        <v>3</v>
      </c>
      <c r="D13" s="69" t="s">
        <v>4</v>
      </c>
      <c r="E13" s="69" t="s">
        <v>5</v>
      </c>
      <c r="F13" s="79" t="s">
        <v>6</v>
      </c>
      <c r="G13" s="80"/>
      <c r="H13" s="79" t="s">
        <v>7</v>
      </c>
      <c r="I13" s="80"/>
      <c r="J13" s="3" t="s">
        <v>8</v>
      </c>
      <c r="K13" s="69" t="s">
        <v>9</v>
      </c>
      <c r="L13" s="65" t="s">
        <v>10</v>
      </c>
      <c r="M13" s="3" t="s">
        <v>11</v>
      </c>
      <c r="N13" s="65" t="s">
        <v>12</v>
      </c>
      <c r="O13" s="67" t="s">
        <v>13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</row>
    <row r="14" spans="1:130" s="1" customFormat="1" ht="16.399999999999999" customHeight="1" thickBot="1" x14ac:dyDescent="0.3">
      <c r="A14" s="64"/>
      <c r="B14" s="66"/>
      <c r="C14" s="66"/>
      <c r="D14" s="70"/>
      <c r="E14" s="70"/>
      <c r="F14" s="29" t="s">
        <v>14</v>
      </c>
      <c r="G14" s="29" t="s">
        <v>15</v>
      </c>
      <c r="H14" s="29" t="s">
        <v>14</v>
      </c>
      <c r="I14" s="29" t="s">
        <v>15</v>
      </c>
      <c r="J14" s="30" t="s">
        <v>16</v>
      </c>
      <c r="K14" s="70"/>
      <c r="L14" s="66"/>
      <c r="M14" s="30" t="s">
        <v>17</v>
      </c>
      <c r="N14" s="66"/>
      <c r="O14" s="68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</row>
    <row r="15" spans="1:130" s="1" customFormat="1" ht="38.15" customHeight="1" thickTop="1" thickBot="1" x14ac:dyDescent="0.3">
      <c r="A15" s="44">
        <v>60006246</v>
      </c>
      <c r="B15" s="45">
        <v>10</v>
      </c>
      <c r="C15" s="45" t="s">
        <v>29</v>
      </c>
      <c r="D15" s="46">
        <v>1</v>
      </c>
      <c r="E15" s="45" t="s">
        <v>30</v>
      </c>
      <c r="F15" s="47">
        <v>50000</v>
      </c>
      <c r="G15" s="38">
        <f t="shared" ref="G15:G24" si="0">D15*F15</f>
        <v>50000</v>
      </c>
      <c r="H15" s="39" t="s">
        <v>18</v>
      </c>
      <c r="I15" s="40" t="e">
        <f t="shared" ref="I15:I24" si="1">H15*D15</f>
        <v>#VALUE!</v>
      </c>
      <c r="J15" s="41" t="s">
        <v>34</v>
      </c>
      <c r="K15" s="41" t="s">
        <v>62</v>
      </c>
      <c r="L15" s="41" t="s">
        <v>42</v>
      </c>
      <c r="M15" s="41" t="s">
        <v>43</v>
      </c>
      <c r="N15" s="41" t="s">
        <v>39</v>
      </c>
      <c r="O15" s="42" t="s">
        <v>40</v>
      </c>
      <c r="P15"/>
      <c r="Q15"/>
      <c r="R15"/>
      <c r="S15"/>
      <c r="T15" s="2"/>
      <c r="U15" s="32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</row>
    <row r="16" spans="1:130" s="1" customFormat="1" ht="38.15" customHeight="1" thickBot="1" x14ac:dyDescent="0.3">
      <c r="A16" s="44">
        <v>60006247</v>
      </c>
      <c r="B16" s="45">
        <v>10</v>
      </c>
      <c r="C16" s="45" t="s">
        <v>29</v>
      </c>
      <c r="D16" s="46">
        <v>1</v>
      </c>
      <c r="E16" s="45" t="s">
        <v>30</v>
      </c>
      <c r="F16" s="47">
        <v>51000</v>
      </c>
      <c r="G16" s="38">
        <f>D16*F16</f>
        <v>51000</v>
      </c>
      <c r="H16" s="39" t="s">
        <v>18</v>
      </c>
      <c r="I16" s="40" t="e">
        <f t="shared" si="1"/>
        <v>#VALUE!</v>
      </c>
      <c r="J16" s="55" t="s">
        <v>47</v>
      </c>
      <c r="K16" s="55" t="s">
        <v>57</v>
      </c>
      <c r="L16" s="55" t="s">
        <v>45</v>
      </c>
      <c r="M16" s="55" t="s">
        <v>38</v>
      </c>
      <c r="N16" s="55" t="s">
        <v>39</v>
      </c>
      <c r="O16" s="52" t="s">
        <v>40</v>
      </c>
      <c r="P16"/>
      <c r="Q16"/>
      <c r="R16"/>
      <c r="S16"/>
      <c r="T16" s="2"/>
      <c r="U16" s="32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</row>
    <row r="17" spans="1:130" s="1" customFormat="1" ht="38.15" customHeight="1" thickBot="1" x14ac:dyDescent="0.3">
      <c r="A17" s="44">
        <v>60006248</v>
      </c>
      <c r="B17" s="45">
        <v>10</v>
      </c>
      <c r="C17" s="45" t="s">
        <v>32</v>
      </c>
      <c r="D17" s="46">
        <v>1</v>
      </c>
      <c r="E17" s="45" t="s">
        <v>30</v>
      </c>
      <c r="F17" s="47">
        <v>36000</v>
      </c>
      <c r="G17" s="38">
        <f t="shared" si="0"/>
        <v>36000</v>
      </c>
      <c r="H17" s="39" t="s">
        <v>18</v>
      </c>
      <c r="I17" s="40" t="e">
        <f t="shared" si="1"/>
        <v>#VALUE!</v>
      </c>
      <c r="J17" s="56"/>
      <c r="K17" s="56" t="s">
        <v>57</v>
      </c>
      <c r="L17" s="56" t="s">
        <v>45</v>
      </c>
      <c r="M17" s="56" t="s">
        <v>38</v>
      </c>
      <c r="N17" s="56" t="s">
        <v>39</v>
      </c>
      <c r="O17" s="54"/>
      <c r="P17"/>
      <c r="Q17"/>
      <c r="R17"/>
      <c r="S17"/>
      <c r="T17" s="2"/>
      <c r="U17" s="32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</row>
    <row r="18" spans="1:130" ht="38.15" customHeight="1" thickBot="1" x14ac:dyDescent="0.3">
      <c r="A18" s="58">
        <v>60006250</v>
      </c>
      <c r="B18" s="45">
        <v>10</v>
      </c>
      <c r="C18" s="45" t="s">
        <v>29</v>
      </c>
      <c r="D18" s="46">
        <v>1</v>
      </c>
      <c r="E18" s="45" t="s">
        <v>30</v>
      </c>
      <c r="F18" s="47">
        <v>60000</v>
      </c>
      <c r="G18" s="38">
        <f t="shared" si="0"/>
        <v>60000</v>
      </c>
      <c r="H18" s="39" t="s">
        <v>18</v>
      </c>
      <c r="I18" s="40" t="e">
        <f t="shared" si="1"/>
        <v>#VALUE!</v>
      </c>
      <c r="J18" s="55" t="s">
        <v>48</v>
      </c>
      <c r="K18" s="55" t="s">
        <v>44</v>
      </c>
      <c r="L18" s="55" t="s">
        <v>45</v>
      </c>
      <c r="M18" s="55" t="s">
        <v>38</v>
      </c>
      <c r="N18" s="55" t="s">
        <v>39</v>
      </c>
      <c r="O18" s="52" t="s">
        <v>40</v>
      </c>
    </row>
    <row r="19" spans="1:130" s="1" customFormat="1" ht="38.15" customHeight="1" thickBot="1" x14ac:dyDescent="0.3">
      <c r="A19" s="81"/>
      <c r="B19" s="45">
        <v>20</v>
      </c>
      <c r="C19" s="45" t="s">
        <v>29</v>
      </c>
      <c r="D19" s="46">
        <v>1</v>
      </c>
      <c r="E19" s="45" t="s">
        <v>30</v>
      </c>
      <c r="F19" s="47">
        <v>50000</v>
      </c>
      <c r="G19" s="38">
        <f t="shared" si="0"/>
        <v>50000</v>
      </c>
      <c r="H19" s="39" t="s">
        <v>18</v>
      </c>
      <c r="I19" s="40" t="e">
        <f t="shared" si="1"/>
        <v>#VALUE!</v>
      </c>
      <c r="J19" s="57"/>
      <c r="K19" s="57" t="s">
        <v>44</v>
      </c>
      <c r="L19" s="57" t="s">
        <v>45</v>
      </c>
      <c r="M19" s="57" t="s">
        <v>38</v>
      </c>
      <c r="N19" s="57" t="s">
        <v>39</v>
      </c>
      <c r="O19" s="53"/>
      <c r="P19"/>
      <c r="Q19"/>
      <c r="R19"/>
      <c r="S19"/>
      <c r="T19" s="2"/>
      <c r="U19" s="32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</row>
    <row r="20" spans="1:130" s="1" customFormat="1" ht="38.15" customHeight="1" thickBot="1" x14ac:dyDescent="0.3">
      <c r="A20" s="81"/>
      <c r="B20" s="45">
        <v>30</v>
      </c>
      <c r="C20" s="45" t="s">
        <v>29</v>
      </c>
      <c r="D20" s="46">
        <v>1</v>
      </c>
      <c r="E20" s="45" t="s">
        <v>30</v>
      </c>
      <c r="F20" s="47">
        <v>45000</v>
      </c>
      <c r="G20" s="38">
        <f>D20*F20</f>
        <v>45000</v>
      </c>
      <c r="H20" s="39" t="s">
        <v>18</v>
      </c>
      <c r="I20" s="40" t="e">
        <f>H20*D20</f>
        <v>#VALUE!</v>
      </c>
      <c r="J20" s="57"/>
      <c r="K20" s="57" t="s">
        <v>44</v>
      </c>
      <c r="L20" s="57" t="s">
        <v>45</v>
      </c>
      <c r="M20" s="57" t="s">
        <v>38</v>
      </c>
      <c r="N20" s="57" t="s">
        <v>39</v>
      </c>
      <c r="O20" s="53"/>
      <c r="P20"/>
      <c r="Q20"/>
      <c r="R20"/>
      <c r="S20"/>
      <c r="T20" s="2"/>
      <c r="U20" s="32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spans="1:130" ht="38.15" customHeight="1" thickBot="1" x14ac:dyDescent="0.3">
      <c r="A21" s="59"/>
      <c r="B21" s="45">
        <v>40</v>
      </c>
      <c r="C21" s="45" t="s">
        <v>31</v>
      </c>
      <c r="D21" s="46">
        <v>1</v>
      </c>
      <c r="E21" s="45" t="s">
        <v>30</v>
      </c>
      <c r="F21" s="47">
        <v>60000</v>
      </c>
      <c r="G21" s="38">
        <f>D21*F21</f>
        <v>60000</v>
      </c>
      <c r="H21" s="39" t="s">
        <v>18</v>
      </c>
      <c r="I21" s="40" t="e">
        <f>H21*D21</f>
        <v>#VALUE!</v>
      </c>
      <c r="J21" s="56"/>
      <c r="K21" s="56" t="s">
        <v>44</v>
      </c>
      <c r="L21" s="56" t="s">
        <v>45</v>
      </c>
      <c r="M21" s="56" t="s">
        <v>38</v>
      </c>
      <c r="N21" s="56" t="s">
        <v>39</v>
      </c>
      <c r="O21" s="54"/>
    </row>
    <row r="22" spans="1:130" s="1" customFormat="1" ht="38.15" customHeight="1" thickBot="1" x14ac:dyDescent="0.3">
      <c r="A22" s="44">
        <v>60006251</v>
      </c>
      <c r="B22" s="45">
        <v>10</v>
      </c>
      <c r="C22" s="45" t="s">
        <v>55</v>
      </c>
      <c r="D22" s="46">
        <v>1</v>
      </c>
      <c r="E22" s="45" t="s">
        <v>30</v>
      </c>
      <c r="F22" s="47">
        <v>22500</v>
      </c>
      <c r="G22" s="38">
        <f>D22*F22</f>
        <v>22500</v>
      </c>
      <c r="H22" s="39" t="s">
        <v>18</v>
      </c>
      <c r="I22" s="40" t="e">
        <f>H22*D22</f>
        <v>#VALUE!</v>
      </c>
      <c r="J22" s="41" t="s">
        <v>35</v>
      </c>
      <c r="K22" s="41" t="s">
        <v>36</v>
      </c>
      <c r="L22" s="41" t="s">
        <v>37</v>
      </c>
      <c r="M22" s="41" t="s">
        <v>38</v>
      </c>
      <c r="N22" s="41" t="s">
        <v>39</v>
      </c>
      <c r="O22" s="42" t="s">
        <v>40</v>
      </c>
      <c r="P22"/>
      <c r="Q22"/>
      <c r="R22"/>
      <c r="S22"/>
      <c r="T22" s="2"/>
      <c r="U22" s="3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  <row r="23" spans="1:130" ht="38.15" customHeight="1" thickBot="1" x14ac:dyDescent="0.3">
      <c r="A23" s="58">
        <v>60006253</v>
      </c>
      <c r="B23" s="45">
        <v>10</v>
      </c>
      <c r="C23" s="45" t="s">
        <v>29</v>
      </c>
      <c r="D23" s="46">
        <v>1</v>
      </c>
      <c r="E23" s="45" t="s">
        <v>30</v>
      </c>
      <c r="F23" s="47">
        <v>38000</v>
      </c>
      <c r="G23" s="38">
        <f t="shared" si="0"/>
        <v>38000</v>
      </c>
      <c r="H23" s="39" t="s">
        <v>18</v>
      </c>
      <c r="I23" s="40" t="e">
        <f t="shared" si="1"/>
        <v>#VALUE!</v>
      </c>
      <c r="J23" s="55" t="s">
        <v>34</v>
      </c>
      <c r="K23" s="55" t="s">
        <v>62</v>
      </c>
      <c r="L23" s="55" t="s">
        <v>42</v>
      </c>
      <c r="M23" s="55" t="s">
        <v>43</v>
      </c>
      <c r="N23" s="55" t="s">
        <v>39</v>
      </c>
      <c r="O23" s="52" t="s">
        <v>40</v>
      </c>
    </row>
    <row r="24" spans="1:130" s="1" customFormat="1" ht="38.15" customHeight="1" thickBot="1" x14ac:dyDescent="0.3">
      <c r="A24" s="59"/>
      <c r="B24" s="45">
        <v>20</v>
      </c>
      <c r="C24" s="45" t="s">
        <v>33</v>
      </c>
      <c r="D24" s="46">
        <v>1</v>
      </c>
      <c r="E24" s="45" t="s">
        <v>30</v>
      </c>
      <c r="F24" s="47">
        <v>8000</v>
      </c>
      <c r="G24" s="38">
        <f t="shared" si="0"/>
        <v>8000</v>
      </c>
      <c r="H24" s="39" t="s">
        <v>18</v>
      </c>
      <c r="I24" s="40" t="e">
        <f t="shared" si="1"/>
        <v>#VALUE!</v>
      </c>
      <c r="J24" s="56"/>
      <c r="K24" s="56"/>
      <c r="L24" s="56" t="s">
        <v>42</v>
      </c>
      <c r="M24" s="56" t="s">
        <v>43</v>
      </c>
      <c r="N24" s="56" t="s">
        <v>39</v>
      </c>
      <c r="O24" s="54"/>
      <c r="P24"/>
      <c r="Q24"/>
      <c r="R24"/>
      <c r="S24"/>
      <c r="T24" s="2"/>
      <c r="U24" s="32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</row>
    <row r="25" spans="1:130" s="1" customFormat="1" ht="38.15" customHeight="1" thickBot="1" x14ac:dyDescent="0.3">
      <c r="A25" s="58">
        <v>60006254</v>
      </c>
      <c r="B25" s="45">
        <v>10</v>
      </c>
      <c r="C25" s="45" t="s">
        <v>31</v>
      </c>
      <c r="D25" s="46">
        <v>3</v>
      </c>
      <c r="E25" s="45" t="s">
        <v>30</v>
      </c>
      <c r="F25" s="47">
        <v>13800</v>
      </c>
      <c r="G25" s="38">
        <f t="shared" ref="G25:G30" si="2">D25*F25</f>
        <v>41400</v>
      </c>
      <c r="H25" s="39" t="s">
        <v>18</v>
      </c>
      <c r="I25" s="40" t="e">
        <f t="shared" ref="I25:I30" si="3">H25*D25</f>
        <v>#VALUE!</v>
      </c>
      <c r="J25" s="55" t="s">
        <v>50</v>
      </c>
      <c r="K25" s="55" t="s">
        <v>36</v>
      </c>
      <c r="L25" s="55" t="s">
        <v>37</v>
      </c>
      <c r="M25" s="55" t="s">
        <v>38</v>
      </c>
      <c r="N25" s="55" t="s">
        <v>39</v>
      </c>
      <c r="O25" s="52" t="s">
        <v>40</v>
      </c>
      <c r="P25"/>
      <c r="Q25"/>
      <c r="R25"/>
      <c r="S25"/>
      <c r="T25" s="2"/>
      <c r="U25" s="32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</row>
    <row r="26" spans="1:130" s="1" customFormat="1" ht="38.15" customHeight="1" thickBot="1" x14ac:dyDescent="0.3">
      <c r="A26" s="59"/>
      <c r="B26" s="45">
        <v>20</v>
      </c>
      <c r="C26" s="45" t="s">
        <v>33</v>
      </c>
      <c r="D26" s="46">
        <v>1</v>
      </c>
      <c r="E26" s="45" t="s">
        <v>30</v>
      </c>
      <c r="F26" s="47">
        <v>7000</v>
      </c>
      <c r="G26" s="38">
        <f t="shared" si="2"/>
        <v>7000</v>
      </c>
      <c r="H26" s="39" t="s">
        <v>18</v>
      </c>
      <c r="I26" s="40" t="e">
        <f t="shared" si="3"/>
        <v>#VALUE!</v>
      </c>
      <c r="J26" s="56"/>
      <c r="K26" s="56" t="s">
        <v>36</v>
      </c>
      <c r="L26" s="56" t="s">
        <v>37</v>
      </c>
      <c r="M26" s="56" t="s">
        <v>38</v>
      </c>
      <c r="N26" s="56" t="s">
        <v>39</v>
      </c>
      <c r="O26" s="54"/>
      <c r="P26"/>
      <c r="Q26"/>
      <c r="R26"/>
      <c r="S26"/>
      <c r="T26" s="2"/>
      <c r="U26" s="32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</row>
    <row r="27" spans="1:130" s="1" customFormat="1" ht="38.15" customHeight="1" thickBot="1" x14ac:dyDescent="0.3">
      <c r="A27" s="44">
        <v>60006255</v>
      </c>
      <c r="B27" s="45">
        <v>10</v>
      </c>
      <c r="C27" s="45" t="s">
        <v>33</v>
      </c>
      <c r="D27" s="46">
        <v>1</v>
      </c>
      <c r="E27" s="45" t="s">
        <v>30</v>
      </c>
      <c r="F27" s="47">
        <v>25000</v>
      </c>
      <c r="G27" s="38">
        <f t="shared" ref="G27" si="4">D27*F27</f>
        <v>25000</v>
      </c>
      <c r="H27" s="39" t="s">
        <v>18</v>
      </c>
      <c r="I27" s="40" t="e">
        <f t="shared" ref="I27" si="5">H27*D27</f>
        <v>#VALUE!</v>
      </c>
      <c r="J27" s="41" t="s">
        <v>49</v>
      </c>
      <c r="K27" s="41" t="s">
        <v>58</v>
      </c>
      <c r="L27" s="41" t="s">
        <v>45</v>
      </c>
      <c r="M27" s="41" t="s">
        <v>38</v>
      </c>
      <c r="N27" s="41" t="s">
        <v>39</v>
      </c>
      <c r="O27" s="42" t="s">
        <v>40</v>
      </c>
      <c r="P27"/>
      <c r="Q27"/>
      <c r="R27"/>
      <c r="S27"/>
      <c r="T27" s="2"/>
      <c r="U27" s="32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</row>
    <row r="28" spans="1:130" ht="38.15" customHeight="1" thickBot="1" x14ac:dyDescent="0.3">
      <c r="A28" s="44">
        <v>60006256</v>
      </c>
      <c r="B28" s="45">
        <v>10</v>
      </c>
      <c r="C28" s="45" t="s">
        <v>31</v>
      </c>
      <c r="D28" s="46">
        <v>1</v>
      </c>
      <c r="E28" s="45" t="s">
        <v>30</v>
      </c>
      <c r="F28" s="47">
        <v>30000</v>
      </c>
      <c r="G28" s="38">
        <f t="shared" si="2"/>
        <v>30000</v>
      </c>
      <c r="H28" s="39" t="s">
        <v>18</v>
      </c>
      <c r="I28" s="40" t="e">
        <f t="shared" si="3"/>
        <v>#VALUE!</v>
      </c>
      <c r="J28" s="41" t="s">
        <v>35</v>
      </c>
      <c r="K28" s="41" t="s">
        <v>36</v>
      </c>
      <c r="L28" s="41" t="s">
        <v>37</v>
      </c>
      <c r="M28" s="41" t="s">
        <v>38</v>
      </c>
      <c r="N28" s="41" t="s">
        <v>39</v>
      </c>
      <c r="O28" s="42" t="s">
        <v>40</v>
      </c>
    </row>
    <row r="29" spans="1:130" s="1" customFormat="1" ht="38.15" customHeight="1" thickBot="1" x14ac:dyDescent="0.3">
      <c r="A29" s="44">
        <v>60006257</v>
      </c>
      <c r="B29" s="45">
        <v>10</v>
      </c>
      <c r="C29" s="45" t="s">
        <v>29</v>
      </c>
      <c r="D29" s="46">
        <v>1</v>
      </c>
      <c r="E29" s="45" t="s">
        <v>30</v>
      </c>
      <c r="F29" s="47">
        <v>23500</v>
      </c>
      <c r="G29" s="38">
        <f t="shared" ref="G29" si="6">D29*F29</f>
        <v>23500</v>
      </c>
      <c r="H29" s="39" t="s">
        <v>18</v>
      </c>
      <c r="I29" s="40" t="e">
        <f t="shared" ref="I29" si="7">H29*D29</f>
        <v>#VALUE!</v>
      </c>
      <c r="J29" s="41" t="s">
        <v>51</v>
      </c>
      <c r="K29" s="41" t="s">
        <v>41</v>
      </c>
      <c r="L29" s="41" t="s">
        <v>60</v>
      </c>
      <c r="M29" s="41" t="s">
        <v>61</v>
      </c>
      <c r="N29" s="41" t="s">
        <v>39</v>
      </c>
      <c r="O29" s="42" t="s">
        <v>40</v>
      </c>
      <c r="P29"/>
      <c r="Q29"/>
      <c r="R29"/>
      <c r="S29"/>
      <c r="T29" s="2"/>
      <c r="U29" s="32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</row>
    <row r="30" spans="1:130" s="1" customFormat="1" ht="38.15" customHeight="1" thickBot="1" x14ac:dyDescent="0.3">
      <c r="A30" s="44">
        <v>60006259</v>
      </c>
      <c r="B30" s="45">
        <v>10</v>
      </c>
      <c r="C30" s="45" t="s">
        <v>33</v>
      </c>
      <c r="D30" s="46">
        <v>1</v>
      </c>
      <c r="E30" s="45" t="s">
        <v>30</v>
      </c>
      <c r="F30" s="47">
        <v>46000</v>
      </c>
      <c r="G30" s="38">
        <f t="shared" si="2"/>
        <v>46000</v>
      </c>
      <c r="H30" s="39" t="s">
        <v>18</v>
      </c>
      <c r="I30" s="40" t="e">
        <f t="shared" si="3"/>
        <v>#VALUE!</v>
      </c>
      <c r="J30" s="41" t="s">
        <v>52</v>
      </c>
      <c r="K30" s="41" t="s">
        <v>44</v>
      </c>
      <c r="L30" s="41" t="s">
        <v>45</v>
      </c>
      <c r="M30" s="41" t="s">
        <v>38</v>
      </c>
      <c r="N30" s="41" t="s">
        <v>39</v>
      </c>
      <c r="O30" s="42" t="s">
        <v>40</v>
      </c>
      <c r="P30"/>
      <c r="Q30"/>
      <c r="R30"/>
      <c r="S30"/>
      <c r="T30" s="2"/>
      <c r="U30" s="32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</row>
    <row r="31" spans="1:130" s="1" customFormat="1" ht="38.15" customHeight="1" thickBot="1" x14ac:dyDescent="0.3">
      <c r="A31" s="58">
        <v>60006260</v>
      </c>
      <c r="B31" s="45">
        <v>10</v>
      </c>
      <c r="C31" s="45" t="s">
        <v>32</v>
      </c>
      <c r="D31" s="46">
        <v>2</v>
      </c>
      <c r="E31" s="45" t="s">
        <v>30</v>
      </c>
      <c r="F31" s="47">
        <v>36000</v>
      </c>
      <c r="G31" s="38">
        <f>D31*F31</f>
        <v>72000</v>
      </c>
      <c r="H31" s="39" t="s">
        <v>18</v>
      </c>
      <c r="I31" s="40" t="e">
        <f>H31*D31</f>
        <v>#VALUE!</v>
      </c>
      <c r="J31" s="55" t="s">
        <v>53</v>
      </c>
      <c r="K31" s="55" t="s">
        <v>44</v>
      </c>
      <c r="L31" s="55" t="s">
        <v>45</v>
      </c>
      <c r="M31" s="55" t="s">
        <v>38</v>
      </c>
      <c r="N31" s="55" t="s">
        <v>39</v>
      </c>
      <c r="O31" s="52" t="s">
        <v>40</v>
      </c>
      <c r="P31"/>
      <c r="Q31"/>
      <c r="R31"/>
      <c r="S31"/>
      <c r="T31" s="2"/>
      <c r="U31" s="32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</row>
    <row r="32" spans="1:130" s="1" customFormat="1" ht="38.15" customHeight="1" thickBot="1" x14ac:dyDescent="0.3">
      <c r="A32" s="59"/>
      <c r="B32" s="45">
        <v>20</v>
      </c>
      <c r="C32" s="45" t="s">
        <v>33</v>
      </c>
      <c r="D32" s="46">
        <v>1</v>
      </c>
      <c r="E32" s="45" t="s">
        <v>30</v>
      </c>
      <c r="F32" s="47">
        <v>8600</v>
      </c>
      <c r="G32" s="38">
        <f>D32*F32</f>
        <v>8600</v>
      </c>
      <c r="H32" s="39" t="s">
        <v>18</v>
      </c>
      <c r="I32" s="40" t="e">
        <f>H32*D32</f>
        <v>#VALUE!</v>
      </c>
      <c r="J32" s="56"/>
      <c r="K32" s="56" t="s">
        <v>44</v>
      </c>
      <c r="L32" s="56" t="s">
        <v>45</v>
      </c>
      <c r="M32" s="56" t="s">
        <v>38</v>
      </c>
      <c r="N32" s="56" t="s">
        <v>39</v>
      </c>
      <c r="O32" s="54"/>
      <c r="P32"/>
      <c r="Q32"/>
      <c r="R32"/>
      <c r="S32"/>
      <c r="T32" s="2"/>
      <c r="U32" s="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</row>
    <row r="33" spans="1:130" ht="38.15" customHeight="1" x14ac:dyDescent="0.25">
      <c r="A33" s="44">
        <v>60006261</v>
      </c>
      <c r="B33" s="45">
        <v>10</v>
      </c>
      <c r="C33" s="45" t="s">
        <v>56</v>
      </c>
      <c r="D33" s="46">
        <v>1</v>
      </c>
      <c r="E33" s="45" t="s">
        <v>30</v>
      </c>
      <c r="F33" s="47">
        <v>8300</v>
      </c>
      <c r="G33" s="38">
        <f t="shared" ref="G33:G35" si="8">D33*F33</f>
        <v>8300</v>
      </c>
      <c r="H33" s="39" t="s">
        <v>18</v>
      </c>
      <c r="I33" s="40" t="e">
        <f t="shared" ref="I33:I35" si="9">H33*D33</f>
        <v>#VALUE!</v>
      </c>
      <c r="J33" s="41" t="s">
        <v>35</v>
      </c>
      <c r="K33" s="41" t="s">
        <v>36</v>
      </c>
      <c r="L33" s="41" t="s">
        <v>37</v>
      </c>
      <c r="M33" s="41" t="s">
        <v>38</v>
      </c>
      <c r="N33" s="41" t="s">
        <v>39</v>
      </c>
      <c r="O33" s="42" t="s">
        <v>40</v>
      </c>
    </row>
    <row r="34" spans="1:130" ht="38.15" customHeight="1" thickBot="1" x14ac:dyDescent="0.3">
      <c r="A34" s="49">
        <v>60006262</v>
      </c>
      <c r="B34" s="45">
        <v>10</v>
      </c>
      <c r="C34" s="45" t="s">
        <v>55</v>
      </c>
      <c r="D34" s="46">
        <v>3</v>
      </c>
      <c r="E34" s="45" t="s">
        <v>30</v>
      </c>
      <c r="F34" s="47">
        <v>32000</v>
      </c>
      <c r="G34" s="38">
        <f t="shared" si="8"/>
        <v>96000</v>
      </c>
      <c r="H34" s="39" t="s">
        <v>18</v>
      </c>
      <c r="I34" s="40" t="e">
        <f t="shared" si="9"/>
        <v>#VALUE!</v>
      </c>
      <c r="J34" s="48" t="s">
        <v>54</v>
      </c>
      <c r="K34" s="50" t="s">
        <v>44</v>
      </c>
      <c r="L34" s="50" t="s">
        <v>45</v>
      </c>
      <c r="M34" s="50" t="s">
        <v>38</v>
      </c>
      <c r="N34" s="50" t="s">
        <v>39</v>
      </c>
      <c r="O34" s="51" t="s">
        <v>40</v>
      </c>
    </row>
    <row r="35" spans="1:130" s="1" customFormat="1" ht="38.15" customHeight="1" thickBot="1" x14ac:dyDescent="0.3">
      <c r="A35" s="44">
        <v>60006263</v>
      </c>
      <c r="B35" s="45">
        <v>10</v>
      </c>
      <c r="C35" s="45" t="s">
        <v>33</v>
      </c>
      <c r="D35" s="46">
        <v>1</v>
      </c>
      <c r="E35" s="45" t="s">
        <v>30</v>
      </c>
      <c r="F35" s="47">
        <v>12500</v>
      </c>
      <c r="G35" s="38">
        <f t="shared" si="8"/>
        <v>12500</v>
      </c>
      <c r="H35" s="39" t="s">
        <v>18</v>
      </c>
      <c r="I35" s="40" t="e">
        <f t="shared" si="9"/>
        <v>#VALUE!</v>
      </c>
      <c r="J35" s="55" t="s">
        <v>50</v>
      </c>
      <c r="K35" s="55" t="s">
        <v>59</v>
      </c>
      <c r="L35" s="55" t="s">
        <v>37</v>
      </c>
      <c r="M35" s="55" t="s">
        <v>38</v>
      </c>
      <c r="N35" s="55" t="s">
        <v>39</v>
      </c>
      <c r="O35" s="52" t="s">
        <v>40</v>
      </c>
      <c r="P35"/>
      <c r="Q35"/>
      <c r="R35"/>
      <c r="S35"/>
      <c r="T35" s="2"/>
      <c r="U35" s="32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</row>
    <row r="36" spans="1:130" ht="38.15" customHeight="1" thickBot="1" x14ac:dyDescent="0.3">
      <c r="A36" s="44">
        <v>60006264</v>
      </c>
      <c r="B36" s="45">
        <v>10</v>
      </c>
      <c r="C36" s="45" t="s">
        <v>29</v>
      </c>
      <c r="D36" s="46">
        <v>1</v>
      </c>
      <c r="E36" s="45" t="s">
        <v>30</v>
      </c>
      <c r="F36" s="47">
        <v>46000</v>
      </c>
      <c r="G36" s="38">
        <f t="shared" ref="G36" si="10">D36*F36</f>
        <v>46000</v>
      </c>
      <c r="H36" s="39" t="s">
        <v>18</v>
      </c>
      <c r="I36" s="40" t="e">
        <f t="shared" ref="I36" si="11">H36*D36</f>
        <v>#VALUE!</v>
      </c>
      <c r="J36" s="57"/>
      <c r="K36" s="57" t="s">
        <v>59</v>
      </c>
      <c r="L36" s="57" t="s">
        <v>37</v>
      </c>
      <c r="M36" s="57" t="s">
        <v>38</v>
      </c>
      <c r="N36" s="57" t="s">
        <v>39</v>
      </c>
      <c r="O36" s="53"/>
    </row>
    <row r="37" spans="1:130" s="1" customFormat="1" ht="38.15" customHeight="1" thickBot="1" x14ac:dyDescent="0.3">
      <c r="A37" s="44">
        <v>60006265</v>
      </c>
      <c r="B37" s="45">
        <v>10</v>
      </c>
      <c r="C37" s="45" t="s">
        <v>31</v>
      </c>
      <c r="D37" s="46">
        <v>1</v>
      </c>
      <c r="E37" s="45" t="s">
        <v>30</v>
      </c>
      <c r="F37" s="47">
        <v>24000</v>
      </c>
      <c r="G37" s="38">
        <f t="shared" ref="G37:G39" si="12">D37*F37</f>
        <v>24000</v>
      </c>
      <c r="H37" s="39" t="s">
        <v>18</v>
      </c>
      <c r="I37" s="40" t="e">
        <f t="shared" ref="I37:I39" si="13">H37*D37</f>
        <v>#VALUE!</v>
      </c>
      <c r="J37" s="56"/>
      <c r="K37" s="56" t="s">
        <v>59</v>
      </c>
      <c r="L37" s="56" t="s">
        <v>37</v>
      </c>
      <c r="M37" s="56" t="s">
        <v>38</v>
      </c>
      <c r="N37" s="56" t="s">
        <v>39</v>
      </c>
      <c r="O37" s="54"/>
      <c r="P37"/>
      <c r="Q37"/>
      <c r="R37"/>
      <c r="S37"/>
      <c r="T37" s="2"/>
      <c r="U37" s="32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</row>
    <row r="38" spans="1:130" ht="38.15" customHeight="1" x14ac:dyDescent="0.25">
      <c r="A38" s="44">
        <v>60006271</v>
      </c>
      <c r="B38" s="45">
        <v>10</v>
      </c>
      <c r="C38" s="45" t="s">
        <v>33</v>
      </c>
      <c r="D38" s="46">
        <v>1</v>
      </c>
      <c r="E38" s="45" t="s">
        <v>30</v>
      </c>
      <c r="F38" s="47">
        <v>7000</v>
      </c>
      <c r="G38" s="38">
        <f t="shared" si="12"/>
        <v>7000</v>
      </c>
      <c r="H38" s="39" t="s">
        <v>18</v>
      </c>
      <c r="I38" s="40" t="e">
        <f t="shared" si="13"/>
        <v>#VALUE!</v>
      </c>
      <c r="J38" s="41" t="s">
        <v>47</v>
      </c>
      <c r="K38" s="48" t="s">
        <v>57</v>
      </c>
      <c r="L38" s="48" t="s">
        <v>45</v>
      </c>
      <c r="M38" s="48" t="s">
        <v>38</v>
      </c>
      <c r="N38" s="48" t="s">
        <v>39</v>
      </c>
      <c r="O38" s="42" t="s">
        <v>40</v>
      </c>
    </row>
    <row r="39" spans="1:130" ht="38.15" customHeight="1" thickBot="1" x14ac:dyDescent="0.3">
      <c r="A39" s="44">
        <v>60006276</v>
      </c>
      <c r="B39" s="45">
        <v>10</v>
      </c>
      <c r="C39" s="45" t="s">
        <v>29</v>
      </c>
      <c r="D39" s="46">
        <v>1</v>
      </c>
      <c r="E39" s="45" t="s">
        <v>30</v>
      </c>
      <c r="F39" s="47">
        <v>51000</v>
      </c>
      <c r="G39" s="38">
        <f t="shared" si="12"/>
        <v>51000</v>
      </c>
      <c r="H39" s="39" t="s">
        <v>18</v>
      </c>
      <c r="I39" s="40" t="e">
        <f t="shared" si="13"/>
        <v>#VALUE!</v>
      </c>
      <c r="J39" s="41" t="s">
        <v>63</v>
      </c>
      <c r="K39" s="43" t="s">
        <v>64</v>
      </c>
      <c r="L39" s="48" t="s">
        <v>45</v>
      </c>
      <c r="M39" s="48" t="s">
        <v>38</v>
      </c>
      <c r="N39" s="48" t="s">
        <v>39</v>
      </c>
      <c r="O39" s="42" t="s">
        <v>40</v>
      </c>
    </row>
    <row r="40" spans="1:130" s="1" customFormat="1" ht="15" thickTop="1" thickBot="1" x14ac:dyDescent="0.3">
      <c r="A40" s="76" t="s">
        <v>19</v>
      </c>
      <c r="B40" s="77"/>
      <c r="C40" s="77"/>
      <c r="D40" s="77"/>
      <c r="E40" s="77"/>
      <c r="F40" s="77"/>
      <c r="G40" s="31">
        <f>SUM(G15:G39)</f>
        <v>918800</v>
      </c>
      <c r="H40" s="21"/>
      <c r="I40" s="21"/>
      <c r="J40" s="21"/>
      <c r="K40" s="23"/>
      <c r="L40" s="13"/>
      <c r="M40" s="13"/>
      <c r="N40" s="13"/>
      <c r="O40" s="34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</row>
    <row r="41" spans="1:130" s="1" customFormat="1" ht="15" thickTop="1" thickBot="1" x14ac:dyDescent="0.3">
      <c r="A41" s="73" t="s">
        <v>20</v>
      </c>
      <c r="B41" s="74"/>
      <c r="C41" s="74"/>
      <c r="D41" s="74"/>
      <c r="E41" s="74"/>
      <c r="F41" s="74"/>
      <c r="G41" s="74"/>
      <c r="H41" s="75"/>
      <c r="I41" s="4" t="e">
        <f>SUM(I15:I39)</f>
        <v>#VALUE!</v>
      </c>
      <c r="J41" s="14"/>
      <c r="K41" s="24"/>
      <c r="L41" s="17"/>
      <c r="M41" s="18"/>
      <c r="N41" s="17"/>
      <c r="O41" s="35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</row>
    <row r="42" spans="1:130" s="1" customFormat="1" ht="13.5" thickTop="1" thickBot="1" x14ac:dyDescent="0.3">
      <c r="A42" s="78" t="s">
        <v>21</v>
      </c>
      <c r="B42" s="78"/>
      <c r="C42" s="78"/>
      <c r="D42" s="78"/>
      <c r="E42" s="78"/>
      <c r="F42" s="78"/>
      <c r="G42" s="78"/>
      <c r="H42" s="78"/>
      <c r="I42" s="7"/>
      <c r="J42" s="7"/>
      <c r="K42" s="25"/>
      <c r="L42" s="7"/>
      <c r="M42" s="8"/>
      <c r="N42" s="7"/>
      <c r="O42" s="36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</row>
    <row r="43" spans="1:130" s="1" customFormat="1" ht="13" thickBot="1" x14ac:dyDescent="0.3">
      <c r="A43" s="8" t="s">
        <v>22</v>
      </c>
      <c r="B43" s="71" t="s">
        <v>18</v>
      </c>
      <c r="C43" s="72"/>
      <c r="D43" s="72"/>
      <c r="E43" s="72"/>
      <c r="F43" s="10" t="s">
        <v>23</v>
      </c>
      <c r="G43" s="7"/>
      <c r="H43" s="11"/>
      <c r="I43" s="7"/>
      <c r="J43" s="8"/>
      <c r="K43" s="25"/>
      <c r="L43" s="7"/>
      <c r="M43" s="8"/>
      <c r="N43" s="7"/>
      <c r="O43" s="36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</row>
    <row r="44" spans="1:130" ht="23.15" customHeight="1" x14ac:dyDescent="0.25">
      <c r="B44" s="8"/>
      <c r="C44" s="7"/>
      <c r="D44" s="8"/>
      <c r="E44" s="7"/>
      <c r="F44" s="11"/>
      <c r="G44" s="11"/>
      <c r="H44" s="12" t="s">
        <v>24</v>
      </c>
      <c r="I44" s="7"/>
      <c r="J44" s="8"/>
      <c r="K44" s="25"/>
      <c r="L44" s="7"/>
      <c r="M44" s="8"/>
      <c r="N44" s="7"/>
      <c r="O44" s="36"/>
    </row>
    <row r="45" spans="1:130" x14ac:dyDescent="0.25">
      <c r="B45" s="8"/>
      <c r="C45" s="7"/>
      <c r="D45" s="19"/>
      <c r="E45" s="7"/>
      <c r="F45" s="11"/>
      <c r="G45" s="11"/>
      <c r="H45" s="12"/>
      <c r="I45" s="7"/>
      <c r="J45" s="8"/>
      <c r="K45" s="25"/>
      <c r="L45" s="7"/>
      <c r="M45" s="8"/>
      <c r="N45" s="7"/>
      <c r="O45" s="36"/>
    </row>
    <row r="46" spans="1:130" x14ac:dyDescent="0.25">
      <c r="B46" s="8"/>
      <c r="C46" s="7"/>
      <c r="D46" s="19"/>
      <c r="E46" s="7"/>
      <c r="F46" s="11"/>
      <c r="G46" s="9"/>
      <c r="H46" s="12"/>
      <c r="I46" s="7"/>
      <c r="J46" s="8"/>
      <c r="K46" s="25"/>
      <c r="L46" s="7"/>
      <c r="M46" s="8"/>
      <c r="N46" s="7"/>
      <c r="O46" s="36"/>
    </row>
    <row r="47" spans="1:130" x14ac:dyDescent="0.25">
      <c r="B47" s="8"/>
      <c r="C47" s="7"/>
      <c r="D47" s="19"/>
      <c r="E47" s="7"/>
      <c r="F47" s="11"/>
      <c r="G47" s="11"/>
      <c r="H47" s="12"/>
      <c r="I47" s="7"/>
      <c r="J47" s="8"/>
      <c r="K47" s="25"/>
      <c r="L47" s="7"/>
      <c r="M47" s="8"/>
      <c r="N47" s="7"/>
      <c r="O47" s="36"/>
    </row>
    <row r="48" spans="1:130" ht="14.5" x14ac:dyDescent="0.25">
      <c r="B48" s="8"/>
      <c r="C48" s="37"/>
      <c r="D48" s="19"/>
      <c r="E48" s="7"/>
      <c r="F48" s="11"/>
      <c r="G48" s="11"/>
      <c r="H48" s="11"/>
      <c r="I48" s="12"/>
      <c r="J48" s="8"/>
      <c r="K48" s="25"/>
      <c r="L48" s="16"/>
      <c r="M48" s="16"/>
      <c r="N48" s="16"/>
      <c r="O48" s="26"/>
    </row>
    <row r="49" spans="1:15" ht="14.5" x14ac:dyDescent="0.25">
      <c r="B49" s="8"/>
      <c r="C49" s="37"/>
      <c r="D49" s="19"/>
      <c r="E49" s="7"/>
      <c r="F49" s="8"/>
      <c r="G49" s="7"/>
      <c r="H49" s="7"/>
      <c r="I49" s="7"/>
      <c r="J49" s="16" t="s">
        <v>25</v>
      </c>
      <c r="K49" s="26"/>
      <c r="L49" s="15"/>
      <c r="M49" s="15"/>
      <c r="N49" s="15"/>
      <c r="O49" s="27"/>
    </row>
    <row r="50" spans="1:15" x14ac:dyDescent="0.25">
      <c r="B50" s="8"/>
      <c r="C50" s="37"/>
      <c r="D50" s="19"/>
      <c r="E50" s="7"/>
      <c r="F50" s="7"/>
      <c r="G50" s="7"/>
      <c r="H50" s="7"/>
      <c r="I50" s="7"/>
      <c r="J50" s="15" t="s">
        <v>26</v>
      </c>
      <c r="K50" s="27"/>
      <c r="L50" s="15"/>
      <c r="M50" s="15"/>
      <c r="N50" s="15"/>
      <c r="O50" s="27"/>
    </row>
    <row r="51" spans="1:15" x14ac:dyDescent="0.25">
      <c r="B51" s="8"/>
      <c r="C51" s="37"/>
      <c r="D51" s="19"/>
      <c r="E51" s="7"/>
      <c r="F51" s="7"/>
      <c r="G51" s="7"/>
      <c r="H51" s="7"/>
      <c r="I51" s="7"/>
      <c r="J51" s="15" t="s">
        <v>27</v>
      </c>
      <c r="K51" s="27"/>
    </row>
    <row r="52" spans="1:15" x14ac:dyDescent="0.25">
      <c r="C52" s="2"/>
      <c r="D52" s="20"/>
    </row>
    <row r="53" spans="1:15" x14ac:dyDescent="0.25">
      <c r="C53" s="2"/>
      <c r="D53" s="20"/>
    </row>
    <row r="54" spans="1:15" x14ac:dyDescent="0.25">
      <c r="C54" s="2"/>
      <c r="D54" s="20"/>
    </row>
    <row r="55" spans="1:15" x14ac:dyDescent="0.25">
      <c r="C55" s="2"/>
      <c r="D55" s="20"/>
    </row>
    <row r="56" spans="1:15" x14ac:dyDescent="0.25">
      <c r="D56" s="20"/>
    </row>
    <row r="57" spans="1:15" x14ac:dyDescent="0.25">
      <c r="D57" s="20"/>
    </row>
    <row r="58" spans="1:15" x14ac:dyDescent="0.25">
      <c r="D58" s="20"/>
      <c r="F58" s="32"/>
    </row>
    <row r="59" spans="1:15" x14ac:dyDescent="0.25">
      <c r="D59" s="20"/>
    </row>
    <row r="61" spans="1:15" x14ac:dyDescent="0.25">
      <c r="A61"/>
    </row>
  </sheetData>
  <mergeCells count="58">
    <mergeCell ref="B43:E43"/>
    <mergeCell ref="A41:H41"/>
    <mergeCell ref="A40:F40"/>
    <mergeCell ref="A42:H42"/>
    <mergeCell ref="F13:G13"/>
    <mergeCell ref="H13:I13"/>
    <mergeCell ref="A23:A24"/>
    <mergeCell ref="A18:A21"/>
    <mergeCell ref="A9:O9"/>
    <mergeCell ref="A10:O10"/>
    <mergeCell ref="A11:O11"/>
    <mergeCell ref="A13:A14"/>
    <mergeCell ref="B13:B14"/>
    <mergeCell ref="C13:C14"/>
    <mergeCell ref="O13:O14"/>
    <mergeCell ref="K13:K14"/>
    <mergeCell ref="L13:L14"/>
    <mergeCell ref="N13:N14"/>
    <mergeCell ref="D13:D14"/>
    <mergeCell ref="E13:E14"/>
    <mergeCell ref="O18:O21"/>
    <mergeCell ref="J16:J17"/>
    <mergeCell ref="K16:K17"/>
    <mergeCell ref="L16:L17"/>
    <mergeCell ref="M16:M17"/>
    <mergeCell ref="N16:N17"/>
    <mergeCell ref="O16:O17"/>
    <mergeCell ref="J18:J21"/>
    <mergeCell ref="K18:K21"/>
    <mergeCell ref="L18:L21"/>
    <mergeCell ref="M18:M21"/>
    <mergeCell ref="N18:N21"/>
    <mergeCell ref="O23:O24"/>
    <mergeCell ref="A25:A26"/>
    <mergeCell ref="A31:A32"/>
    <mergeCell ref="J31:J32"/>
    <mergeCell ref="K31:K32"/>
    <mergeCell ref="L31:L32"/>
    <mergeCell ref="M31:M32"/>
    <mergeCell ref="N31:N32"/>
    <mergeCell ref="O31:O32"/>
    <mergeCell ref="J23:J24"/>
    <mergeCell ref="K23:K24"/>
    <mergeCell ref="L23:L24"/>
    <mergeCell ref="M23:M24"/>
    <mergeCell ref="N23:N24"/>
    <mergeCell ref="O35:O37"/>
    <mergeCell ref="J25:J26"/>
    <mergeCell ref="K25:K26"/>
    <mergeCell ref="L25:L26"/>
    <mergeCell ref="M25:M26"/>
    <mergeCell ref="N25:N26"/>
    <mergeCell ref="O25:O26"/>
    <mergeCell ref="J35:J37"/>
    <mergeCell ref="K35:K37"/>
    <mergeCell ref="L35:L37"/>
    <mergeCell ref="M35:M37"/>
    <mergeCell ref="N35:N37"/>
  </mergeCells>
  <phoneticPr fontId="0" type="noConversion"/>
  <pageMargins left="0.55118110236220474" right="0.35433070866141736" top="0.39370078740157483" bottom="0.39370078740157483" header="0.51181102362204722" footer="0.51181102362204722"/>
  <pageSetup paperSize="9" scale="4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6A7A32-AAC1-4CC2-A0A8-514AEBF881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4197F1-44AC-4F35-9772-3DFE815F7A03}">
  <ds:schemaRefs>
    <ds:schemaRef ds:uri="http://purl.org/dc/elements/1.1/"/>
    <ds:schemaRef ds:uri="http://schemas.microsoft.com/office/2006/metadata/properties"/>
    <ds:schemaRef ds:uri="63ef4d09-7a27-477e-abfe-88d2d0877d32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b0e90202-8514-490b-aa47-458e66aada41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AD9308E-2BE7-4546-8B5C-E7D92FE73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Milan Matolák</cp:lastModifiedBy>
  <cp:revision>1</cp:revision>
  <dcterms:created xsi:type="dcterms:W3CDTF">2019-08-01T11:10:14Z</dcterms:created>
  <dcterms:modified xsi:type="dcterms:W3CDTF">2025-11-06T08:11:10Z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