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120" documentId="8_{8F64EC0A-1B12-4A5B-8FA5-4672CE42B454}" xr6:coauthVersionLast="47" xr6:coauthVersionMax="47" xr10:uidLastSave="{31A18014-54B3-4C6E-9D1E-4EC217189939}"/>
  <bookViews>
    <workbookView xWindow="19110" yWindow="0" windowWidth="19380" windowHeight="20970" xr2:uid="{00000000-000D-0000-FFFF-FFFF00000000}"/>
  </bookViews>
  <sheets>
    <sheet name="elektro" sheetId="4" r:id="rId1"/>
  </sheets>
  <definedNames>
    <definedName name="_xlnm.Print_Area" localSheetId="0">elektro!$A$2:$I$61</definedName>
    <definedName name="Print_Titles" localSheetId="0">elektro!#REF!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9" i="4"/>
  <c r="F10" i="4"/>
  <c r="F11" i="4"/>
  <c r="F12" i="4"/>
  <c r="F13" i="4"/>
  <c r="F7" i="4"/>
  <c r="I13" i="4" l="1"/>
  <c r="I12" i="4"/>
  <c r="I11" i="4"/>
  <c r="I10" i="4"/>
  <c r="I9" i="4" l="1"/>
  <c r="I8" i="4"/>
  <c r="I7" i="4" l="1"/>
  <c r="H14" i="4" s="1"/>
  <c r="H15" i="4" s="1"/>
  <c r="E14" i="4" l="1"/>
</calcChain>
</file>

<file path=xl/sharedStrings.xml><?xml version="1.0" encoding="utf-8"?>
<sst xmlns="http://schemas.openxmlformats.org/spreadsheetml/2006/main" count="43" uniqueCount="32">
  <si>
    <t>Cena za jednotku bez DPH</t>
  </si>
  <si>
    <t>Ekologický poplatek za jednotku bez DPH</t>
  </si>
  <si>
    <t>dne (datum v el.podpisu)</t>
  </si>
  <si>
    <t>Cena celkem bez DPH, ale včetně ekologických poplatků</t>
  </si>
  <si>
    <t>V</t>
  </si>
  <si>
    <t>Množství</t>
  </si>
  <si>
    <t>MJ</t>
  </si>
  <si>
    <t>elektronický podpis (po převedení do PDF)</t>
  </si>
  <si>
    <t xml:space="preserve">(doplní dodavatel) </t>
  </si>
  <si>
    <t>Jméno oprávněné osoby - funkce (doplní dodavatel)</t>
  </si>
  <si>
    <t>doplní dodavatel</t>
  </si>
  <si>
    <t>Firma (doplní dodavatel)</t>
  </si>
  <si>
    <t>Za dodavatele/prodávajícího:</t>
  </si>
  <si>
    <t>Dodavatel/prodávající prohlašuje, že všechna nabízená zařízení splňují všechny výše uvedené parametry.</t>
  </si>
  <si>
    <t>Příloha č. 1 - Specifikace předmětu koupě / veřejné zakázky malého rozsahu</t>
  </si>
  <si>
    <t>Poř. č.</t>
  </si>
  <si>
    <t>Dodávka pro Ubytovací služby a Stravovací služby, převezme Stupková Jaroslava tel. 596996441, sklad údržby - místnost č. A1/16, Studentská 1770/1, Ostrava - Poruba, 700 32</t>
  </si>
  <si>
    <t>Předpokládaná cena za jednotku bez DPH</t>
  </si>
  <si>
    <t>Předpokládaná hodnota bez DPH</t>
  </si>
  <si>
    <t>Mezisoučet za Ubytovací služby a Stravovací služby:</t>
  </si>
  <si>
    <t>ks</t>
  </si>
  <si>
    <r>
      <t xml:space="preserve">zadávané v dynamickém nákupním systému </t>
    </r>
    <r>
      <rPr>
        <i/>
        <sz val="11"/>
        <rFont val="Calibri"/>
        <family val="2"/>
        <charset val="238"/>
        <scheme val="minor"/>
      </rPr>
      <t>Dodávky elektroinstalačního materiálu a zdrojů světla od 2023</t>
    </r>
  </si>
  <si>
    <t>Celková nabídková/kupní cena:</t>
  </si>
  <si>
    <t>Dodávka elektroinstalačního materiálu a zdrojů světla 10/2025</t>
  </si>
  <si>
    <t xml:space="preserve">Rám TECO SURFACE MOUNT BOX Q596	96701909 k panelu svítidla LED THORN ANNA VARIOFLEX 3 Q596 4400 830/35/40, 4400/m 80CR/ 3000/3500/4000K 96638248 </t>
  </si>
  <si>
    <t xml:space="preserve">Svítidlo LED THORN ANNA VARIOFLEX 3 Q596 4400 830/35/40, 4400/m 80CR/ 3000/3500/4000K 96638248 </t>
  </si>
  <si>
    <t>Zářivkové trubice 36W, T8,délka 1200</t>
  </si>
  <si>
    <t>Zářivkové trubice 18W, T8,délka 600</t>
  </si>
  <si>
    <t>Dvouzásuvka ABB 5512-2249-B1 bílá 16A/250V AC</t>
  </si>
  <si>
    <t>Svitidlo LED MODUS NOUZOVÉ- EMERGENCY FITTING ECL 1W/C/SA/X/CL EAN:5902448910291</t>
  </si>
  <si>
    <t xml:space="preserve">ks </t>
  </si>
  <si>
    <t>Svítidlo LEDVANCE DOWNLIGHT IP44, DN190, 18W/865/2070lm, EAN: 4099854561382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</si>
</sst>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Aptos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8" fillId="0" borderId="0"/>
    <xf numFmtId="0" fontId="7" fillId="0" borderId="0"/>
    <xf numFmtId="0" fontId="9" fillId="0" borderId="0"/>
    <xf numFmtId="0" fontId="1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17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8" borderId="0" applyNumberFormat="0" applyBorder="0" applyAlignment="0" applyProtection="0"/>
    <xf numFmtId="0" fontId="11" fillId="19" borderId="8" applyNumberFormat="0" applyFont="0" applyAlignment="0" applyProtection="0"/>
    <xf numFmtId="0" fontId="21" fillId="0" borderId="9" applyNumberFormat="0" applyFill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8" borderId="10" applyNumberFormat="0" applyAlignment="0" applyProtection="0"/>
    <xf numFmtId="0" fontId="25" fillId="20" borderId="10" applyNumberFormat="0" applyAlignment="0" applyProtection="0"/>
    <xf numFmtId="0" fontId="26" fillId="20" borderId="11" applyNumberFormat="0" applyAlignment="0" applyProtection="0"/>
    <xf numFmtId="0" fontId="27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4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8">
    <xf numFmtId="0" fontId="0" fillId="0" borderId="0" xfId="0"/>
    <xf numFmtId="0" fontId="30" fillId="0" borderId="0" xfId="0" applyFont="1" applyAlignment="1">
      <alignment vertical="center"/>
    </xf>
    <xf numFmtId="0" fontId="31" fillId="0" borderId="0" xfId="0" applyFont="1"/>
    <xf numFmtId="0" fontId="29" fillId="0" borderId="0" xfId="0" applyFont="1" applyAlignment="1">
      <alignment vertical="center"/>
    </xf>
    <xf numFmtId="0" fontId="33" fillId="0" borderId="0" xfId="0" applyFont="1"/>
    <xf numFmtId="0" fontId="30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164" fontId="30" fillId="0" borderId="0" xfId="0" applyNumberFormat="1" applyFont="1" applyAlignment="1">
      <alignment vertical="center"/>
    </xf>
    <xf numFmtId="14" fontId="30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5" fillId="25" borderId="18" xfId="0" applyFont="1" applyFill="1" applyBorder="1" applyAlignment="1">
      <alignment horizontal="center" vertical="center" wrapText="1"/>
    </xf>
    <xf numFmtId="0" fontId="35" fillId="25" borderId="17" xfId="0" applyFont="1" applyFill="1" applyBorder="1" applyAlignment="1">
      <alignment horizontal="center" vertical="center" wrapText="1"/>
    </xf>
    <xf numFmtId="0" fontId="35" fillId="25" borderId="19" xfId="0" applyFont="1" applyFill="1" applyBorder="1" applyAlignment="1">
      <alignment horizontal="center" vertical="top" wrapText="1"/>
    </xf>
    <xf numFmtId="0" fontId="36" fillId="0" borderId="20" xfId="0" applyFont="1" applyBorder="1" applyAlignment="1">
      <alignment horizontal="right" vertical="center"/>
    </xf>
    <xf numFmtId="164" fontId="37" fillId="26" borderId="15" xfId="0" applyNumberFormat="1" applyFont="1" applyFill="1" applyBorder="1" applyAlignment="1">
      <alignment horizontal="right" vertical="center" wrapText="1"/>
    </xf>
    <xf numFmtId="164" fontId="30" fillId="2" borderId="15" xfId="0" applyNumberFormat="1" applyFont="1" applyFill="1" applyBorder="1" applyAlignment="1" applyProtection="1">
      <alignment horizontal="right" vertical="center"/>
      <protection locked="0"/>
    </xf>
    <xf numFmtId="164" fontId="30" fillId="0" borderId="16" xfId="0" applyNumberFormat="1" applyFont="1" applyBorder="1" applyAlignment="1">
      <alignment horizontal="right" vertical="center"/>
    </xf>
    <xf numFmtId="164" fontId="30" fillId="2" borderId="1" xfId="0" applyNumberFormat="1" applyFont="1" applyFill="1" applyBorder="1" applyAlignment="1" applyProtection="1">
      <alignment horizontal="right" vertical="center"/>
      <protection locked="0"/>
    </xf>
    <xf numFmtId="164" fontId="30" fillId="0" borderId="2" xfId="0" applyNumberFormat="1" applyFont="1" applyBorder="1" applyAlignment="1">
      <alignment horizontal="right" vertical="center"/>
    </xf>
    <xf numFmtId="164" fontId="37" fillId="26" borderId="1" xfId="0" applyNumberFormat="1" applyFont="1" applyFill="1" applyBorder="1" applyAlignment="1">
      <alignment horizontal="right" vertical="center" wrapText="1"/>
    </xf>
    <xf numFmtId="0" fontId="36" fillId="25" borderId="17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right" vertical="center"/>
    </xf>
    <xf numFmtId="0" fontId="30" fillId="0" borderId="13" xfId="0" applyFont="1" applyBorder="1" applyAlignment="1">
      <alignment vertical="center"/>
    </xf>
    <xf numFmtId="0" fontId="35" fillId="0" borderId="13" xfId="0" applyFont="1" applyBorder="1" applyAlignment="1">
      <alignment horizontal="right"/>
    </xf>
    <xf numFmtId="0" fontId="37" fillId="0" borderId="1" xfId="0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164" fontId="37" fillId="26" borderId="24" xfId="0" applyNumberFormat="1" applyFont="1" applyFill="1" applyBorder="1" applyAlignment="1">
      <alignment horizontal="right" vertical="center" wrapText="1"/>
    </xf>
    <xf numFmtId="164" fontId="30" fillId="2" borderId="24" xfId="0" applyNumberFormat="1" applyFont="1" applyFill="1" applyBorder="1" applyAlignment="1" applyProtection="1">
      <alignment horizontal="right" vertical="center"/>
      <protection locked="0"/>
    </xf>
    <xf numFmtId="164" fontId="30" fillId="0" borderId="25" xfId="0" applyNumberFormat="1" applyFont="1" applyBorder="1" applyAlignment="1">
      <alignment horizontal="right" vertical="center"/>
    </xf>
    <xf numFmtId="0" fontId="37" fillId="0" borderId="15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164" fontId="30" fillId="2" borderId="0" xfId="0" applyNumberFormat="1" applyFont="1" applyFill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5" fillId="0" borderId="13" xfId="0" applyNumberFormat="1" applyFont="1" applyBorder="1" applyAlignment="1">
      <alignment horizontal="right" vertical="center"/>
    </xf>
    <xf numFmtId="164" fontId="35" fillId="0" borderId="1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21" xfId="3" applyFont="1" applyBorder="1" applyAlignment="1">
      <alignment horizontal="center" vertical="center"/>
    </xf>
    <xf numFmtId="0" fontId="1" fillId="0" borderId="22" xfId="3" applyFont="1" applyBorder="1" applyAlignment="1">
      <alignment horizontal="center" vertical="center"/>
    </xf>
    <xf numFmtId="0" fontId="1" fillId="0" borderId="23" xfId="3" applyFont="1" applyBorder="1" applyAlignment="1">
      <alignment horizontal="center" vertical="center"/>
    </xf>
    <xf numFmtId="0" fontId="3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4" xfId="0" applyFont="1" applyBorder="1" applyAlignment="1">
      <alignment wrapText="1"/>
    </xf>
  </cellXfs>
  <cellStyles count="52">
    <cellStyle name="20 % – Zvýraznění1 2" xfId="5" xr:uid="{00000000-0005-0000-0000-000000000000}"/>
    <cellStyle name="20 % – Zvýraznění2 2" xfId="6" xr:uid="{00000000-0005-0000-0000-000001000000}"/>
    <cellStyle name="20 % – Zvýraznění3 2" xfId="7" xr:uid="{00000000-0005-0000-0000-000002000000}"/>
    <cellStyle name="20 % – Zvýraznění4 2" xfId="8" xr:uid="{00000000-0005-0000-0000-000003000000}"/>
    <cellStyle name="20 % – Zvýraznění5 2" xfId="9" xr:uid="{00000000-0005-0000-0000-000004000000}"/>
    <cellStyle name="20 % – Zvýraznění6 2" xfId="10" xr:uid="{00000000-0005-0000-0000-000005000000}"/>
    <cellStyle name="40 % – Zvýraznění1 2" xfId="11" xr:uid="{00000000-0005-0000-0000-000006000000}"/>
    <cellStyle name="40 % – Zvýraznění2 2" xfId="12" xr:uid="{00000000-0005-0000-0000-000007000000}"/>
    <cellStyle name="40 % – Zvýraznění3 2" xfId="13" xr:uid="{00000000-0005-0000-0000-000008000000}"/>
    <cellStyle name="40 % – Zvýraznění4 2" xfId="14" xr:uid="{00000000-0005-0000-0000-000009000000}"/>
    <cellStyle name="40 % – Zvýraznění5 2" xfId="15" xr:uid="{00000000-0005-0000-0000-00000A000000}"/>
    <cellStyle name="40 % – Zvýraznění6 2" xfId="16" xr:uid="{00000000-0005-0000-0000-00000B000000}"/>
    <cellStyle name="60 % – Zvýraznění1 2" xfId="17" xr:uid="{00000000-0005-0000-0000-00000C000000}"/>
    <cellStyle name="60 % – Zvýraznění2 2" xfId="18" xr:uid="{00000000-0005-0000-0000-00000D000000}"/>
    <cellStyle name="60 % – Zvýraznění3 2" xfId="19" xr:uid="{00000000-0005-0000-0000-00000E000000}"/>
    <cellStyle name="60 % – Zvýraznění4 2" xfId="20" xr:uid="{00000000-0005-0000-0000-00000F000000}"/>
    <cellStyle name="60 % – Zvýraznění5 2" xfId="21" xr:uid="{00000000-0005-0000-0000-000010000000}"/>
    <cellStyle name="60 % – Zvýraznění6 2" xfId="22" xr:uid="{00000000-0005-0000-0000-000011000000}"/>
    <cellStyle name="Celkem 2" xfId="23" xr:uid="{00000000-0005-0000-0000-000012000000}"/>
    <cellStyle name="Hypertextový odkaz 2" xfId="24" xr:uid="{00000000-0005-0000-0000-000013000000}"/>
    <cellStyle name="Chybně 2" xfId="25" xr:uid="{00000000-0005-0000-0000-000014000000}"/>
    <cellStyle name="Kontrolní buňka 2" xfId="26" xr:uid="{00000000-0005-0000-0000-000015000000}"/>
    <cellStyle name="Nadpis 1 2" xfId="27" xr:uid="{00000000-0005-0000-0000-000016000000}"/>
    <cellStyle name="Nadpis 2 2" xfId="28" xr:uid="{00000000-0005-0000-0000-000017000000}"/>
    <cellStyle name="Nadpis 3 2" xfId="29" xr:uid="{00000000-0005-0000-0000-000018000000}"/>
    <cellStyle name="Nadpis 4 2" xfId="30" xr:uid="{00000000-0005-0000-0000-000019000000}"/>
    <cellStyle name="Název 2" xfId="31" xr:uid="{00000000-0005-0000-0000-00001A000000}"/>
    <cellStyle name="Neutrální 2" xfId="32" xr:uid="{00000000-0005-0000-0000-00001B000000}"/>
    <cellStyle name="Normální" xfId="0" builtinId="0"/>
    <cellStyle name="Normální 2" xfId="1" xr:uid="{00000000-0005-0000-0000-00001D000000}"/>
    <cellStyle name="Normální 2 2" xfId="4" xr:uid="{00000000-0005-0000-0000-00001E000000}"/>
    <cellStyle name="Normální 3" xfId="3" xr:uid="{00000000-0005-0000-0000-00001F000000}"/>
    <cellStyle name="Normální 4" xfId="2" xr:uid="{00000000-0005-0000-0000-000020000000}"/>
    <cellStyle name="Normální 5" xfId="47" xr:uid="{00000000-0005-0000-0000-000021000000}"/>
    <cellStyle name="Normální 6" xfId="48" xr:uid="{00000000-0005-0000-0000-000022000000}"/>
    <cellStyle name="Normální 7" xfId="49" xr:uid="{00000000-0005-0000-0000-000023000000}"/>
    <cellStyle name="Normální 8" xfId="50" xr:uid="{A0A59F93-DB1D-40C0-8479-0574FEFA8DBE}"/>
    <cellStyle name="Normální 9" xfId="51" xr:uid="{EFD37368-6797-4F24-8A96-ABFEF0610D9B}"/>
    <cellStyle name="Poznámka 2" xfId="33" xr:uid="{00000000-0005-0000-0000-000024000000}"/>
    <cellStyle name="Propojená buňka 2" xfId="34" xr:uid="{00000000-0005-0000-0000-000025000000}"/>
    <cellStyle name="Správně 2" xfId="35" xr:uid="{00000000-0005-0000-0000-000026000000}"/>
    <cellStyle name="Text upozornění 2" xfId="36" xr:uid="{00000000-0005-0000-0000-000027000000}"/>
    <cellStyle name="Vstup 2" xfId="37" xr:uid="{00000000-0005-0000-0000-000028000000}"/>
    <cellStyle name="Výpočet 2" xfId="38" xr:uid="{00000000-0005-0000-0000-000029000000}"/>
    <cellStyle name="Výstup 2" xfId="39" xr:uid="{00000000-0005-0000-0000-00002A000000}"/>
    <cellStyle name="Vysvětlující text 2" xfId="40" xr:uid="{00000000-0005-0000-0000-00002B000000}"/>
    <cellStyle name="Zvýraznění 1 2" xfId="41" xr:uid="{00000000-0005-0000-0000-00002C000000}"/>
    <cellStyle name="Zvýraznění 2 2" xfId="42" xr:uid="{00000000-0005-0000-0000-00002D000000}"/>
    <cellStyle name="Zvýraznění 3 2" xfId="43" xr:uid="{00000000-0005-0000-0000-00002E000000}"/>
    <cellStyle name="Zvýraznění 4 2" xfId="44" xr:uid="{00000000-0005-0000-0000-00002F000000}"/>
    <cellStyle name="Zvýraznění 5 2" xfId="45" xr:uid="{00000000-0005-0000-0000-000030000000}"/>
    <cellStyle name="Zvýraznění 6 2" xfId="46" xr:uid="{00000000-0005-0000-0000-000031000000}"/>
  </cellStyles>
  <dxfs count="0"/>
  <tableStyles count="0" defaultTableStyle="TableStyleMedium2" defaultPivotStyle="PivotStyleMedium9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1"/>
  <sheetViews>
    <sheetView tabSelected="1" zoomScale="70" zoomScaleNormal="70" workbookViewId="0">
      <selection activeCell="F30" sqref="F30"/>
    </sheetView>
  </sheetViews>
  <sheetFormatPr defaultColWidth="9.1796875" defaultRowHeight="14.5" x14ac:dyDescent="0.35"/>
  <cols>
    <col min="1" max="1" width="4.54296875" style="5" customWidth="1"/>
    <col min="2" max="2" width="5" style="5" bestFit="1" customWidth="1"/>
    <col min="3" max="3" width="3.54296875" style="5" customWidth="1"/>
    <col min="4" max="4" width="89.26953125" style="5" customWidth="1"/>
    <col min="5" max="5" width="15.1796875" style="5" bestFit="1" customWidth="1"/>
    <col min="6" max="7" width="16.1796875" style="5" customWidth="1"/>
    <col min="8" max="8" width="12.1796875" style="5" customWidth="1"/>
    <col min="9" max="9" width="14.1796875" style="5" customWidth="1"/>
    <col min="10" max="16384" width="9.1796875" style="5"/>
  </cols>
  <sheetData>
    <row r="2" spans="1:10" s="2" customFormat="1" ht="18.5" x14ac:dyDescent="0.45">
      <c r="A2" s="34" t="s">
        <v>14</v>
      </c>
      <c r="B2" s="34"/>
      <c r="C2" s="34"/>
      <c r="D2" s="34"/>
      <c r="E2" s="34"/>
      <c r="F2" s="34"/>
      <c r="G2" s="34"/>
      <c r="H2" s="34"/>
      <c r="I2" s="34"/>
    </row>
    <row r="3" spans="1:10" s="4" customFormat="1" ht="18.5" x14ac:dyDescent="0.35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"/>
    </row>
    <row r="4" spans="1:10" s="4" customFormat="1" ht="15.5" x14ac:dyDescent="0.35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"/>
    </row>
    <row r="5" spans="1:10" s="1" customFormat="1" ht="15" thickBot="1" x14ac:dyDescent="0.4">
      <c r="A5" s="10"/>
      <c r="B5" s="10"/>
      <c r="C5" s="10"/>
      <c r="D5" s="10"/>
      <c r="E5" s="10"/>
      <c r="F5" s="10"/>
      <c r="G5" s="10"/>
      <c r="H5" s="10"/>
      <c r="I5" s="10"/>
    </row>
    <row r="6" spans="1:10" s="1" customFormat="1" ht="57.5" customHeight="1" thickBot="1" x14ac:dyDescent="0.4">
      <c r="A6" s="11" t="s">
        <v>15</v>
      </c>
      <c r="B6" s="12" t="s">
        <v>5</v>
      </c>
      <c r="C6" s="12" t="s">
        <v>6</v>
      </c>
      <c r="D6" s="21" t="s">
        <v>16</v>
      </c>
      <c r="E6" s="12" t="s">
        <v>17</v>
      </c>
      <c r="F6" s="12" t="s">
        <v>18</v>
      </c>
      <c r="G6" s="12" t="s">
        <v>0</v>
      </c>
      <c r="H6" s="12" t="s">
        <v>1</v>
      </c>
      <c r="I6" s="13" t="s">
        <v>3</v>
      </c>
    </row>
    <row r="7" spans="1:10" s="1" customFormat="1" ht="29" x14ac:dyDescent="0.35">
      <c r="A7" s="42">
        <v>1</v>
      </c>
      <c r="B7" s="30">
        <v>5</v>
      </c>
      <c r="C7" s="30" t="s">
        <v>20</v>
      </c>
      <c r="D7" s="41" t="s">
        <v>24</v>
      </c>
      <c r="E7" s="15">
        <v>619</v>
      </c>
      <c r="F7" s="15">
        <f>B7*E7</f>
        <v>3095</v>
      </c>
      <c r="G7" s="16" t="s">
        <v>10</v>
      </c>
      <c r="H7" s="16"/>
      <c r="I7" s="17" t="e">
        <f>(G7+H7)*B7</f>
        <v>#VALUE!</v>
      </c>
    </row>
    <row r="8" spans="1:10" s="1" customFormat="1" ht="29" x14ac:dyDescent="0.35">
      <c r="A8" s="43">
        <v>2</v>
      </c>
      <c r="B8" s="25">
        <v>10</v>
      </c>
      <c r="C8" s="25" t="s">
        <v>20</v>
      </c>
      <c r="D8" s="40" t="s">
        <v>25</v>
      </c>
      <c r="E8" s="20">
        <v>1000</v>
      </c>
      <c r="F8" s="20">
        <f t="shared" ref="F8:F13" si="0">B8*E8</f>
        <v>10000</v>
      </c>
      <c r="G8" s="18" t="s">
        <v>10</v>
      </c>
      <c r="H8" s="18"/>
      <c r="I8" s="19" t="e">
        <f t="shared" ref="I8:I9" si="1">(G8+H8)*B8</f>
        <v>#VALUE!</v>
      </c>
    </row>
    <row r="9" spans="1:10" s="1" customFormat="1" x14ac:dyDescent="0.35">
      <c r="A9" s="43">
        <v>3</v>
      </c>
      <c r="B9" s="26">
        <v>50</v>
      </c>
      <c r="C9" s="25" t="s">
        <v>20</v>
      </c>
      <c r="D9" s="45" t="s">
        <v>26</v>
      </c>
      <c r="E9" s="20">
        <v>50</v>
      </c>
      <c r="F9" s="20">
        <f t="shared" si="0"/>
        <v>2500</v>
      </c>
      <c r="G9" s="18" t="s">
        <v>10</v>
      </c>
      <c r="H9" s="18"/>
      <c r="I9" s="19" t="e">
        <f t="shared" si="1"/>
        <v>#VALUE!</v>
      </c>
    </row>
    <row r="10" spans="1:10" s="1" customFormat="1" x14ac:dyDescent="0.35">
      <c r="A10" s="43">
        <v>4</v>
      </c>
      <c r="B10" s="25">
        <v>50</v>
      </c>
      <c r="C10" s="25" t="s">
        <v>20</v>
      </c>
      <c r="D10" s="45" t="s">
        <v>27</v>
      </c>
      <c r="E10" s="20">
        <v>50</v>
      </c>
      <c r="F10" s="20">
        <f t="shared" si="0"/>
        <v>2500</v>
      </c>
      <c r="G10" s="18" t="s">
        <v>10</v>
      </c>
      <c r="H10" s="18"/>
      <c r="I10" s="19" t="e">
        <f t="shared" ref="I10:I13" si="2">(G10+H10)*B10</f>
        <v>#VALUE!</v>
      </c>
    </row>
    <row r="11" spans="1:10" s="1" customFormat="1" x14ac:dyDescent="0.35">
      <c r="A11" s="43">
        <v>5</v>
      </c>
      <c r="B11" s="25">
        <v>20</v>
      </c>
      <c r="C11" s="25" t="s">
        <v>20</v>
      </c>
      <c r="D11" s="46" t="s">
        <v>28</v>
      </c>
      <c r="E11" s="20">
        <v>120</v>
      </c>
      <c r="F11" s="20">
        <f t="shared" si="0"/>
        <v>2400</v>
      </c>
      <c r="G11" s="18" t="s">
        <v>10</v>
      </c>
      <c r="H11" s="18"/>
      <c r="I11" s="19" t="e">
        <f t="shared" si="2"/>
        <v>#VALUE!</v>
      </c>
    </row>
    <row r="12" spans="1:10" s="1" customFormat="1" x14ac:dyDescent="0.35">
      <c r="A12" s="43">
        <v>6</v>
      </c>
      <c r="B12" s="25">
        <v>3</v>
      </c>
      <c r="C12" s="25" t="s">
        <v>20</v>
      </c>
      <c r="D12" s="46" t="s">
        <v>29</v>
      </c>
      <c r="E12" s="20">
        <v>720</v>
      </c>
      <c r="F12" s="20">
        <f t="shared" si="0"/>
        <v>2160</v>
      </c>
      <c r="G12" s="18" t="s">
        <v>10</v>
      </c>
      <c r="H12" s="18"/>
      <c r="I12" s="19" t="e">
        <f t="shared" si="2"/>
        <v>#VALUE!</v>
      </c>
    </row>
    <row r="13" spans="1:10" s="1" customFormat="1" ht="15" thickBot="1" x14ac:dyDescent="0.4">
      <c r="A13" s="44">
        <v>7</v>
      </c>
      <c r="B13" s="31">
        <v>6</v>
      </c>
      <c r="C13" s="31" t="s">
        <v>30</v>
      </c>
      <c r="D13" s="47" t="s">
        <v>31</v>
      </c>
      <c r="E13" s="27">
        <v>500</v>
      </c>
      <c r="F13" s="27">
        <f t="shared" si="0"/>
        <v>3000</v>
      </c>
      <c r="G13" s="28" t="s">
        <v>10</v>
      </c>
      <c r="H13" s="28"/>
      <c r="I13" s="29" t="e">
        <f t="shared" si="2"/>
        <v>#VALUE!</v>
      </c>
    </row>
    <row r="14" spans="1:10" s="1" customFormat="1" ht="15" thickBot="1" x14ac:dyDescent="0.4">
      <c r="A14" s="22"/>
      <c r="B14" s="23"/>
      <c r="C14" s="23"/>
      <c r="D14" s="14" t="s">
        <v>19</v>
      </c>
      <c r="E14" s="38">
        <f>SUM(F7:F13)</f>
        <v>25655</v>
      </c>
      <c r="F14" s="39"/>
      <c r="G14" s="24"/>
      <c r="H14" s="38" t="e">
        <f>SUM(I7:I13)</f>
        <v>#VALUE!</v>
      </c>
      <c r="I14" s="39"/>
    </row>
    <row r="15" spans="1:10" s="1" customFormat="1" ht="15" thickBot="1" x14ac:dyDescent="0.4">
      <c r="A15" s="22"/>
      <c r="B15" s="23"/>
      <c r="C15" s="23"/>
      <c r="D15" s="24" t="s">
        <v>22</v>
      </c>
      <c r="E15" s="38"/>
      <c r="F15" s="39"/>
      <c r="G15" s="24"/>
      <c r="H15" s="38" t="e">
        <f>H14</f>
        <v>#VALUE!</v>
      </c>
      <c r="I15" s="39"/>
    </row>
    <row r="16" spans="1:10" s="1" customFormat="1" x14ac:dyDescent="0.35">
      <c r="A16" s="7"/>
    </row>
    <row r="17" spans="1:9" s="1" customFormat="1" x14ac:dyDescent="0.35">
      <c r="A17" s="6" t="s">
        <v>13</v>
      </c>
      <c r="B17" s="7"/>
      <c r="C17" s="6"/>
      <c r="E17" s="8"/>
      <c r="F17" s="8"/>
      <c r="G17" s="8"/>
      <c r="H17" s="8"/>
      <c r="I17" s="7"/>
    </row>
    <row r="18" spans="1:9" s="1" customFormat="1" x14ac:dyDescent="0.35">
      <c r="A18" s="1" t="s">
        <v>4</v>
      </c>
      <c r="B18" s="32" t="s">
        <v>8</v>
      </c>
      <c r="C18" s="32"/>
      <c r="D18" s="32"/>
      <c r="F18" s="9"/>
      <c r="G18" s="6" t="s">
        <v>2</v>
      </c>
      <c r="I18" s="7"/>
    </row>
    <row r="19" spans="1:9" s="1" customFormat="1" x14ac:dyDescent="0.35">
      <c r="A19" s="8" t="s">
        <v>12</v>
      </c>
      <c r="B19" s="7"/>
      <c r="C19" s="6"/>
      <c r="F19" s="8"/>
      <c r="H19" s="8"/>
      <c r="I19" s="7"/>
    </row>
    <row r="20" spans="1:9" s="1" customFormat="1" x14ac:dyDescent="0.35">
      <c r="A20" s="8"/>
      <c r="B20" s="7"/>
      <c r="C20" s="6"/>
      <c r="F20" s="8"/>
      <c r="H20" s="8"/>
      <c r="I20" s="7"/>
    </row>
    <row r="21" spans="1:9" s="1" customFormat="1" x14ac:dyDescent="0.35">
      <c r="A21" s="8"/>
      <c r="B21" s="7"/>
      <c r="C21" s="6"/>
      <c r="F21" s="8"/>
      <c r="H21" s="8"/>
      <c r="I21" s="7"/>
    </row>
    <row r="22" spans="1:9" s="1" customFormat="1" x14ac:dyDescent="0.35">
      <c r="A22" s="8"/>
      <c r="B22" s="7"/>
      <c r="C22" s="6"/>
      <c r="F22" s="8"/>
      <c r="H22" s="8"/>
      <c r="I22" s="7"/>
    </row>
    <row r="23" spans="1:9" s="1" customFormat="1" x14ac:dyDescent="0.35">
      <c r="A23" s="8"/>
      <c r="B23" s="7"/>
      <c r="C23" s="6"/>
      <c r="F23" s="8"/>
      <c r="H23" s="8"/>
      <c r="I23" s="7"/>
    </row>
    <row r="24" spans="1:9" s="1" customFormat="1" x14ac:dyDescent="0.35">
      <c r="A24" s="7"/>
      <c r="B24" s="7"/>
      <c r="C24" s="6"/>
      <c r="D24" s="33" t="s">
        <v>7</v>
      </c>
      <c r="E24" s="33"/>
      <c r="F24" s="33"/>
      <c r="G24" s="33"/>
      <c r="H24" s="8"/>
      <c r="I24" s="7"/>
    </row>
    <row r="25" spans="1:9" s="1" customFormat="1" x14ac:dyDescent="0.35">
      <c r="A25" s="7"/>
      <c r="B25" s="7"/>
      <c r="C25" s="6"/>
      <c r="D25" s="32" t="s">
        <v>9</v>
      </c>
      <c r="E25" s="32"/>
      <c r="F25" s="32"/>
      <c r="G25" s="32"/>
      <c r="H25" s="8"/>
      <c r="I25" s="7"/>
    </row>
    <row r="26" spans="1:9" s="1" customFormat="1" x14ac:dyDescent="0.35">
      <c r="A26" s="6"/>
      <c r="D26" s="32" t="s">
        <v>11</v>
      </c>
      <c r="E26" s="32"/>
      <c r="F26" s="32"/>
      <c r="G26" s="32"/>
      <c r="I26" s="7"/>
    </row>
    <row r="27" spans="1:9" s="1" customFormat="1" x14ac:dyDescent="0.35">
      <c r="A27" s="7"/>
      <c r="I27" s="7"/>
    </row>
    <row r="28" spans="1:9" s="1" customFormat="1" x14ac:dyDescent="0.35">
      <c r="A28" s="7"/>
      <c r="I28" s="7"/>
    </row>
    <row r="29" spans="1:9" s="1" customFormat="1" x14ac:dyDescent="0.35">
      <c r="A29" s="7"/>
      <c r="I29" s="7"/>
    </row>
    <row r="30" spans="1:9" s="1" customFormat="1" x14ac:dyDescent="0.35">
      <c r="A30" s="7"/>
      <c r="I30" s="7"/>
    </row>
    <row r="31" spans="1:9" s="1" customFormat="1" x14ac:dyDescent="0.35">
      <c r="A31" s="7"/>
      <c r="I31" s="7"/>
    </row>
    <row r="32" spans="1:9" s="1" customFormat="1" x14ac:dyDescent="0.35">
      <c r="A32" s="7"/>
      <c r="I32" s="7"/>
    </row>
    <row r="33" spans="1:9" s="1" customFormat="1" x14ac:dyDescent="0.35">
      <c r="A33" s="7"/>
      <c r="I33" s="7"/>
    </row>
    <row r="34" spans="1:9" s="1" customFormat="1" x14ac:dyDescent="0.35">
      <c r="A34" s="7"/>
      <c r="I34" s="7"/>
    </row>
    <row r="35" spans="1:9" s="1" customFormat="1" x14ac:dyDescent="0.35">
      <c r="A35" s="7"/>
      <c r="I35" s="7"/>
    </row>
    <row r="36" spans="1:9" s="1" customFormat="1" x14ac:dyDescent="0.35">
      <c r="A36" s="7"/>
      <c r="I36" s="7"/>
    </row>
    <row r="37" spans="1:9" s="1" customFormat="1" x14ac:dyDescent="0.35">
      <c r="A37" s="7"/>
      <c r="I37" s="7"/>
    </row>
    <row r="38" spans="1:9" s="1" customFormat="1" x14ac:dyDescent="0.35">
      <c r="A38" s="7"/>
      <c r="I38" s="7"/>
    </row>
    <row r="39" spans="1:9" s="1" customFormat="1" x14ac:dyDescent="0.35">
      <c r="A39" s="7"/>
    </row>
    <row r="40" spans="1:9" s="1" customFormat="1" x14ac:dyDescent="0.35">
      <c r="A40" s="7"/>
    </row>
    <row r="41" spans="1:9" s="1" customFormat="1" x14ac:dyDescent="0.35">
      <c r="A41" s="7"/>
    </row>
    <row r="42" spans="1:9" s="1" customFormat="1" x14ac:dyDescent="0.35">
      <c r="A42" s="7"/>
    </row>
    <row r="43" spans="1:9" s="1" customFormat="1" x14ac:dyDescent="0.35">
      <c r="A43" s="7"/>
    </row>
    <row r="44" spans="1:9" s="1" customFormat="1" x14ac:dyDescent="0.35">
      <c r="A44" s="7"/>
    </row>
    <row r="45" spans="1:9" s="1" customFormat="1" x14ac:dyDescent="0.35">
      <c r="A45" s="7"/>
    </row>
    <row r="46" spans="1:9" s="1" customFormat="1" x14ac:dyDescent="0.35">
      <c r="A46" s="7"/>
    </row>
    <row r="47" spans="1:9" s="1" customFormat="1" x14ac:dyDescent="0.35">
      <c r="A47" s="7"/>
    </row>
    <row r="48" spans="1:9" s="1" customFormat="1" x14ac:dyDescent="0.35">
      <c r="A48" s="7"/>
    </row>
    <row r="49" spans="1:1" s="1" customFormat="1" x14ac:dyDescent="0.35">
      <c r="A49" s="7"/>
    </row>
    <row r="50" spans="1:1" s="1" customFormat="1" x14ac:dyDescent="0.35">
      <c r="A50" s="7"/>
    </row>
    <row r="51" spans="1:1" s="1" customFormat="1" x14ac:dyDescent="0.35">
      <c r="A51" s="7"/>
    </row>
    <row r="52" spans="1:1" s="1" customFormat="1" x14ac:dyDescent="0.35"/>
    <row r="53" spans="1:1" s="1" customFormat="1" x14ac:dyDescent="0.35"/>
    <row r="54" spans="1:1" s="1" customFormat="1" x14ac:dyDescent="0.35"/>
    <row r="55" spans="1:1" s="1" customFormat="1" x14ac:dyDescent="0.35"/>
    <row r="56" spans="1:1" s="1" customFormat="1" x14ac:dyDescent="0.35"/>
    <row r="57" spans="1:1" s="1" customFormat="1" x14ac:dyDescent="0.35"/>
    <row r="58" spans="1:1" s="1" customFormat="1" x14ac:dyDescent="0.35"/>
    <row r="59" spans="1:1" s="1" customFormat="1" x14ac:dyDescent="0.35"/>
    <row r="60" spans="1:1" s="1" customFormat="1" x14ac:dyDescent="0.35"/>
    <row r="61" spans="1:1" s="1" customFormat="1" x14ac:dyDescent="0.35"/>
  </sheetData>
  <mergeCells count="11">
    <mergeCell ref="D26:G26"/>
    <mergeCell ref="D25:G25"/>
    <mergeCell ref="D24:G24"/>
    <mergeCell ref="A2:I2"/>
    <mergeCell ref="A3:I3"/>
    <mergeCell ref="A4:I4"/>
    <mergeCell ref="B18:D18"/>
    <mergeCell ref="H14:I14"/>
    <mergeCell ref="E14:F14"/>
    <mergeCell ref="E15:F15"/>
    <mergeCell ref="H15:I15"/>
  </mergeCells>
  <printOptions horizontalCentered="1"/>
  <pageMargins left="0.23622047244094491" right="0.23622047244094491" top="0.43307086614173229" bottom="0.4330708661417322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elektro</vt:lpstr>
      <vt:lpstr>elektro!Oblast_tisku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2025-10-24T12:22:30Z</dcterms:modified>
</cp:coreProperties>
</file>