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67" documentId="14_{51907E67-1996-4A0A-B6BD-6ED018398BBA}" xr6:coauthVersionLast="47" xr6:coauthVersionMax="47" xr10:uidLastSave="{FB9F0907-4E95-4A75-9625-754D6EEE1301}"/>
  <bookViews>
    <workbookView xWindow="-21710" yWindow="-20" windowWidth="21820" windowHeight="37900" xr2:uid="{00000000-000D-0000-FFFF-FFFF00000000}"/>
  </bookViews>
  <sheets>
    <sheet name="zámečnický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9" l="1"/>
  <c r="F32" i="19"/>
  <c r="H32" i="19"/>
  <c r="H20" i="19"/>
  <c r="F20" i="19"/>
  <c r="H19" i="19"/>
  <c r="F19" i="19"/>
  <c r="H18" i="19"/>
  <c r="F18" i="19"/>
  <c r="H17" i="19"/>
  <c r="F17" i="19"/>
  <c r="H16" i="19"/>
  <c r="F16" i="19"/>
  <c r="H15" i="19"/>
  <c r="F15" i="19"/>
  <c r="H14" i="19"/>
  <c r="F14" i="19"/>
  <c r="H13" i="19"/>
  <c r="F13" i="19"/>
  <c r="H12" i="19"/>
  <c r="F12" i="19"/>
  <c r="H11" i="19"/>
  <c r="F11" i="19"/>
  <c r="H10" i="19"/>
  <c r="F10" i="19"/>
  <c r="H9" i="19"/>
  <c r="F9" i="19"/>
  <c r="H26" i="19"/>
  <c r="F26" i="19"/>
  <c r="H25" i="19"/>
  <c r="F25" i="19"/>
  <c r="H24" i="19"/>
  <c r="F24" i="19"/>
  <c r="H23" i="19"/>
  <c r="F23" i="19"/>
  <c r="H22" i="19"/>
  <c r="F22" i="19"/>
  <c r="H21" i="19"/>
  <c r="F21" i="19"/>
  <c r="H31" i="19" l="1"/>
  <c r="F31" i="19"/>
  <c r="H30" i="19"/>
  <c r="F30" i="19"/>
  <c r="H29" i="19"/>
  <c r="F29" i="19"/>
  <c r="H28" i="19"/>
  <c r="F28" i="19"/>
  <c r="H27" i="19"/>
  <c r="F27" i="19"/>
  <c r="H8" i="19" l="1"/>
  <c r="G33" i="19" s="1"/>
  <c r="F8" i="19"/>
  <c r="E33" i="19" l="1"/>
  <c r="F34" i="19" l="1"/>
  <c r="H33" i="19"/>
</calcChain>
</file>

<file path=xl/sharedStrings.xml><?xml version="1.0" encoding="utf-8"?>
<sst xmlns="http://schemas.openxmlformats.org/spreadsheetml/2006/main" count="121" uniqueCount="75">
  <si>
    <t>MJ</t>
  </si>
  <si>
    <t>1.</t>
  </si>
  <si>
    <t>2.</t>
  </si>
  <si>
    <t>3.</t>
  </si>
  <si>
    <t>4.</t>
  </si>
  <si>
    <t>5.</t>
  </si>
  <si>
    <t>6.</t>
  </si>
  <si>
    <t>7.</t>
  </si>
  <si>
    <t>8.</t>
  </si>
  <si>
    <t>Mn</t>
  </si>
  <si>
    <t>Cena za jednotku bez DPH</t>
  </si>
  <si>
    <t>Celkem bez DPH</t>
  </si>
  <si>
    <t>Předpoklad za jednotku bez DPH</t>
  </si>
  <si>
    <t>Předpoklad celkem bez DPH</t>
  </si>
  <si>
    <t>Celková nabídková/kupní cena bez DPH:</t>
  </si>
  <si>
    <t>Poř čís</t>
  </si>
  <si>
    <t>V</t>
  </si>
  <si>
    <t>Příloha č. 1 - Specifikace předmětu koupě / veřejné zakázky</t>
  </si>
  <si>
    <t>(datum v elektronickém podpisu)</t>
  </si>
  <si>
    <t>název dodavatele (doplnit)</t>
  </si>
  <si>
    <t>titul, jméno a příjmení, funkce (doplnit)</t>
  </si>
  <si>
    <t>(doplní dodavatel)</t>
  </si>
  <si>
    <t xml:space="preserve">Dodavatel/prodávající prohlašuje, že všechna nabízená zařízení splňují všechny výše uvedené parametry </t>
  </si>
  <si>
    <t>dle této specifikace.</t>
  </si>
  <si>
    <t>elektronický podpis oprávněné osoby po převedení do PDF</t>
  </si>
  <si>
    <t>Dodávka pro Ubytovací služby a Stravovací služby, převezme Stupková Jaroslava tel. 596996441, sklad údržby - místnost č. A1/16, Studentská 1770/1, Ostrava - Poruba, 700 32</t>
  </si>
  <si>
    <t>Mezisoučet za Ubytovací služby a Stravovací služby:</t>
  </si>
  <si>
    <t>ks</t>
  </si>
  <si>
    <t>Předpokládaná kupní cena:</t>
  </si>
  <si>
    <t>doplní dodavatel</t>
  </si>
  <si>
    <t xml:space="preserve">ks </t>
  </si>
  <si>
    <t>Dodávka zámečnického materiálu 6/2025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</si>
  <si>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</si>
  <si>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</si>
  <si>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</si>
  <si>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</si>
  <si>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</si>
  <si>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</si>
  <si>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</si>
  <si>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</si>
  <si>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</si>
  <si>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</si>
  <si>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</si>
  <si>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</si>
  <si>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</si>
  <si>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</si>
  <si>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</si>
  <si>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</si>
  <si>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</si>
  <si>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m</t>
  </si>
  <si>
    <t>ABS hrana EGGER buk ellmau H1582 ST15 AL,šířka 23mm, tl. 0,8mm</t>
  </si>
  <si>
    <t>ABS hrana EGGER prémiově bílá W1000 ST9 ,šířka 23mm, tl. 0,8mm</t>
  </si>
  <si>
    <t>Podložka ocelová pozink 6</t>
  </si>
  <si>
    <t>Šroub ocelový pozink, šestihraná hlava M4x20</t>
  </si>
  <si>
    <t>Šroubocelový pozink, šestihraná hlava M5x20</t>
  </si>
  <si>
    <t>Šroub ocelový pozink, šestihraná hlava M6x20</t>
  </si>
  <si>
    <t>Matice M4 pozink</t>
  </si>
  <si>
    <t>Matice M5 pozink</t>
  </si>
  <si>
    <t>Matice M6 pozink</t>
  </si>
  <si>
    <t>Podložka ocelová pozink 4</t>
  </si>
  <si>
    <t>Podložka ocelová pozink 5</t>
  </si>
  <si>
    <t>Matice samojistící M5 pozink</t>
  </si>
  <si>
    <t>Pérová podložka 5 pozink</t>
  </si>
  <si>
    <t>Pérová podložka 4 pozink</t>
  </si>
  <si>
    <t>Kotouč řezný na kov 125x2x22,2mm</t>
  </si>
  <si>
    <t>Lepidlo DEN BRAVEN MAMUT GLUE 290ml</t>
  </si>
  <si>
    <t>Chemická kotva PATTEX CF 920, 280ml</t>
  </si>
  <si>
    <t>Vložka FAB 200RSD/29+35</t>
  </si>
  <si>
    <t>Sběrač odpadků 81cm FESTA typ:61235</t>
  </si>
  <si>
    <t>Vložka FAB 200RSD/RSGD29+35- 5ks klíčů</t>
  </si>
  <si>
    <t>Okenní klika bílá  typ: RHW007.F9016</t>
  </si>
  <si>
    <t>Zámek HOBES pravolevý dozický, typ:K134C</t>
  </si>
  <si>
    <t>Sanitární silikon šedý, protiplísňový SOUDAL 280ml</t>
  </si>
  <si>
    <t>Sanitární silikon bahama NK, DEN BRAVEN 280ml</t>
  </si>
  <si>
    <t>Vruty 5x50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</si>
</sst>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0"/>
  </cellStyleXfs>
  <cellXfs count="83">
    <xf numFmtId="0" fontId="0" fillId="0" borderId="0" xfId="0"/>
    <xf numFmtId="0" fontId="5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right" vertical="center"/>
    </xf>
    <xf numFmtId="0" fontId="6" fillId="3" borderId="13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64" fontId="8" fillId="3" borderId="9" xfId="0" applyNumberFormat="1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right"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/>
    </xf>
    <xf numFmtId="164" fontId="12" fillId="2" borderId="10" xfId="0" applyNumberFormat="1" applyFont="1" applyFill="1" applyBorder="1" applyAlignment="1" applyProtection="1">
      <alignment horizontal="right" vertical="center"/>
      <protection locked="0"/>
    </xf>
    <xf numFmtId="164" fontId="12" fillId="2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164" fontId="4" fillId="0" borderId="20" xfId="0" applyNumberFormat="1" applyFont="1" applyBorder="1" applyAlignment="1">
      <alignment horizontal="right" vertical="center"/>
    </xf>
    <xf numFmtId="164" fontId="4" fillId="0" borderId="7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64" fontId="12" fillId="0" borderId="10" xfId="0" applyNumberFormat="1" applyFont="1" applyBorder="1" applyAlignment="1" applyProtection="1">
      <alignment horizontal="right" vertical="center"/>
      <protection locked="0"/>
    </xf>
    <xf numFmtId="164" fontId="12" fillId="0" borderId="1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right" vertical="center" wrapText="1"/>
    </xf>
    <xf numFmtId="0" fontId="8" fillId="3" borderId="9" xfId="0" applyFont="1" applyFill="1" applyBorder="1" applyAlignment="1">
      <alignment horizontal="center" vertical="center" wrapText="1"/>
    </xf>
    <xf numFmtId="164" fontId="6" fillId="3" borderId="12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right" vertical="center"/>
    </xf>
    <xf numFmtId="164" fontId="3" fillId="0" borderId="5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 wrapText="1"/>
    </xf>
    <xf numFmtId="164" fontId="8" fillId="0" borderId="21" xfId="0" applyNumberFormat="1" applyFont="1" applyBorder="1" applyAlignment="1">
      <alignment horizontal="right" vertical="center"/>
    </xf>
    <xf numFmtId="164" fontId="8" fillId="0" borderId="22" xfId="0" applyNumberFormat="1" applyFont="1" applyBorder="1" applyAlignment="1">
      <alignment horizontal="right" vertical="center"/>
    </xf>
    <xf numFmtId="0" fontId="13" fillId="0" borderId="0" xfId="1" applyFont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 wrapText="1"/>
    </xf>
    <xf numFmtId="164" fontId="6" fillId="0" borderId="3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164" fontId="14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164" fontId="3" fillId="0" borderId="0" xfId="0" applyNumberFormat="1" applyFont="1" applyAlignment="1">
      <alignment vertical="center"/>
    </xf>
    <xf numFmtId="0" fontId="12" fillId="0" borderId="0" xfId="0" applyFont="1" applyAlignment="1">
      <alignment horizontal="center"/>
    </xf>
    <xf numFmtId="164" fontId="3" fillId="0" borderId="0" xfId="0" applyNumberFormat="1" applyFont="1" applyAlignment="1">
      <alignment horizontal="left"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1" fontId="12" fillId="0" borderId="10" xfId="0" applyNumberFormat="1" applyFont="1" applyBorder="1" applyAlignment="1">
      <alignment horizontal="center" vertical="center"/>
    </xf>
    <xf numFmtId="0" fontId="8" fillId="0" borderId="21" xfId="0" applyFont="1" applyBorder="1" applyAlignment="1">
      <alignment horizontal="right" vertical="center" wrapText="1"/>
    </xf>
    <xf numFmtId="0" fontId="12" fillId="2" borderId="0" xfId="0" applyFont="1" applyFill="1" applyAlignment="1">
      <alignment horizontal="center"/>
    </xf>
    <xf numFmtId="0" fontId="14" fillId="0" borderId="0" xfId="0" applyFont="1" applyAlignment="1">
      <alignment horizontal="center" vertical="center" wrapText="1"/>
    </xf>
    <xf numFmtId="164" fontId="14" fillId="0" borderId="3" xfId="0" applyNumberFormat="1" applyFont="1" applyBorder="1" applyAlignment="1">
      <alignment horizontal="right" vertical="center"/>
    </xf>
    <xf numFmtId="164" fontId="14" fillId="0" borderId="6" xfId="0" applyNumberFormat="1" applyFont="1" applyBorder="1" applyAlignment="1">
      <alignment horizontal="right"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2" fillId="2" borderId="0" xfId="0" applyFont="1" applyFill="1" applyAlignment="1">
      <alignment horizontal="left"/>
    </xf>
    <xf numFmtId="0" fontId="17" fillId="0" borderId="0" xfId="0" applyFont="1" applyAlignment="1">
      <alignment horizontal="center" vertical="center"/>
    </xf>
    <xf numFmtId="164" fontId="4" fillId="0" borderId="17" xfId="0" applyNumberFormat="1" applyFont="1" applyBorder="1" applyAlignment="1">
      <alignment horizontal="right" vertical="center"/>
    </xf>
    <xf numFmtId="164" fontId="4" fillId="0" borderId="18" xfId="0" applyNumberFormat="1" applyFont="1" applyBorder="1" applyAlignment="1">
      <alignment horizontal="right" vertical="center"/>
    </xf>
    <xf numFmtId="164" fontId="8" fillId="0" borderId="16" xfId="0" applyNumberFormat="1" applyFont="1" applyBorder="1" applyAlignment="1">
      <alignment horizontal="right" vertical="center"/>
    </xf>
    <xf numFmtId="164" fontId="8" fillId="0" borderId="15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0" xfId="0" applyFont="1" applyBorder="1" applyAlignment="1">
      <alignment wrapText="1"/>
    </xf>
    <xf numFmtId="0" fontId="2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wrapText="1"/>
    </xf>
    <xf numFmtId="0" fontId="12" fillId="0" borderId="24" xfId="0" applyFont="1" applyBorder="1" applyAlignment="1">
      <alignment horizontal="center" vertical="center"/>
    </xf>
    <xf numFmtId="0" fontId="1" fillId="0" borderId="24" xfId="0" applyFont="1" applyBorder="1"/>
    <xf numFmtId="164" fontId="12" fillId="0" borderId="24" xfId="0" applyNumberFormat="1" applyFont="1" applyBorder="1" applyAlignment="1" applyProtection="1">
      <alignment horizontal="right" vertical="center"/>
      <protection locked="0"/>
    </xf>
    <xf numFmtId="164" fontId="12" fillId="2" borderId="24" xfId="0" applyNumberFormat="1" applyFont="1" applyFill="1" applyBorder="1" applyAlignment="1" applyProtection="1">
      <alignment horizontal="right" vertical="center"/>
      <protection locked="0"/>
    </xf>
    <xf numFmtId="164" fontId="3" fillId="0" borderId="25" xfId="0" applyNumberFormat="1" applyFont="1" applyBorder="1" applyAlignment="1">
      <alignment horizontal="right" vertical="center"/>
    </xf>
  </cellXfs>
  <cellStyles count="3">
    <cellStyle name="Hypertextový odkaz" xfId="1" builtinId="8"/>
    <cellStyle name="Normální" xfId="0" builtinId="0"/>
    <cellStyle name="Normální 3" xfId="2" xr:uid="{00000000-0005-0000-0000-000002000000}"/>
  </cellStyles>
  <dxfs count="0"/>
  <tableStyles count="0" defaultTableStyle="TableStyleMedium2" defaultPivotStyle="PivotStyleMedium9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55"/>
  <sheetViews>
    <sheetView tabSelected="1" zoomScale="80" zoomScaleNormal="80" workbookViewId="0">
      <selection activeCell="M44" sqref="M44"/>
    </sheetView>
  </sheetViews>
  <sheetFormatPr defaultColWidth="9.1796875" defaultRowHeight="14.5" x14ac:dyDescent="0.35"/>
  <cols>
    <col min="1" max="1" width="4.26953125" style="43" customWidth="1"/>
    <col min="2" max="2" width="5.1796875" style="44" bestFit="1" customWidth="1"/>
    <col min="3" max="3" width="4.453125" style="22" customWidth="1"/>
    <col min="4" max="4" width="103.08984375" style="22" customWidth="1"/>
    <col min="5" max="5" width="8.984375E-2" style="49" customWidth="1"/>
    <col min="6" max="6" width="0.453125" style="49" customWidth="1"/>
    <col min="7" max="7" width="18" style="49" customWidth="1"/>
    <col min="8" max="8" width="14.1796875" style="49" customWidth="1"/>
    <col min="9" max="16384" width="9.1796875" style="22"/>
  </cols>
  <sheetData>
    <row r="2" spans="1:9" ht="16" customHeight="1" x14ac:dyDescent="0.35">
      <c r="A2" s="61" t="s">
        <v>17</v>
      </c>
      <c r="B2" s="61"/>
      <c r="C2" s="61"/>
      <c r="D2" s="61"/>
      <c r="E2" s="61"/>
      <c r="F2" s="61"/>
      <c r="G2" s="61"/>
      <c r="H2" s="61"/>
    </row>
    <row r="3" spans="1:9" s="1" customFormat="1" ht="16" customHeight="1" x14ac:dyDescent="0.35">
      <c r="A3" s="64" t="s">
        <v>31</v>
      </c>
      <c r="B3" s="65"/>
      <c r="C3" s="65"/>
      <c r="D3" s="65"/>
      <c r="E3" s="65"/>
      <c r="F3" s="65"/>
      <c r="G3" s="65"/>
      <c r="H3" s="65"/>
    </row>
    <row r="4" spans="1:9" s="1" customFormat="1" ht="16" customHeight="1" x14ac:dyDescent="0.35">
      <c r="A4" s="23"/>
      <c r="B4" s="25"/>
      <c r="C4" s="24"/>
      <c r="D4" s="24"/>
      <c r="E4" s="24"/>
      <c r="F4" s="24"/>
      <c r="G4" s="24"/>
      <c r="H4" s="24"/>
    </row>
    <row r="5" spans="1:9" s="1" customFormat="1" ht="15" customHeight="1" x14ac:dyDescent="0.35">
      <c r="A5" s="13"/>
      <c r="B5" s="14"/>
      <c r="C5" s="15"/>
      <c r="D5" s="59"/>
      <c r="E5" s="16"/>
      <c r="F5" s="17"/>
      <c r="G5" s="31"/>
      <c r="H5" s="32"/>
    </row>
    <row r="6" spans="1:9" s="1" customFormat="1" ht="15" customHeight="1" thickBot="1" x14ac:dyDescent="0.4">
      <c r="A6" s="13"/>
      <c r="B6" s="14"/>
      <c r="C6" s="15"/>
      <c r="D6" s="30"/>
      <c r="E6" s="16"/>
      <c r="F6" s="17"/>
      <c r="G6" s="31"/>
      <c r="H6" s="32"/>
    </row>
    <row r="7" spans="1:9" s="1" customFormat="1" ht="60" customHeight="1" thickBot="1" x14ac:dyDescent="0.4">
      <c r="A7" s="5" t="s">
        <v>15</v>
      </c>
      <c r="B7" s="9" t="s">
        <v>9</v>
      </c>
      <c r="C7" s="6" t="s">
        <v>0</v>
      </c>
      <c r="D7" s="26" t="s">
        <v>25</v>
      </c>
      <c r="E7" s="7" t="s">
        <v>12</v>
      </c>
      <c r="F7" s="7" t="s">
        <v>13</v>
      </c>
      <c r="G7" s="7" t="s">
        <v>10</v>
      </c>
      <c r="H7" s="27" t="s">
        <v>11</v>
      </c>
      <c r="I7" s="33"/>
    </row>
    <row r="8" spans="1:9" x14ac:dyDescent="0.35">
      <c r="A8" s="55" t="s">
        <v>1</v>
      </c>
      <c r="B8" s="58">
        <v>100</v>
      </c>
      <c r="C8" s="57" t="s">
        <v>49</v>
      </c>
      <c r="D8" s="75" t="s">
        <v>50</v>
      </c>
      <c r="E8" s="20">
        <v>16.8</v>
      </c>
      <c r="F8" s="20">
        <f>B8*E8</f>
        <v>1680</v>
      </c>
      <c r="G8" s="11" t="s">
        <v>29</v>
      </c>
      <c r="H8" s="28" t="e">
        <f t="shared" ref="H8:H26" si="0">B8*G8</f>
        <v>#VALUE!</v>
      </c>
    </row>
    <row r="9" spans="1:9" x14ac:dyDescent="0.35">
      <c r="A9" s="56" t="s">
        <v>2</v>
      </c>
      <c r="B9" s="19">
        <v>75</v>
      </c>
      <c r="C9" s="18" t="s">
        <v>49</v>
      </c>
      <c r="D9" s="74" t="s">
        <v>51</v>
      </c>
      <c r="E9" s="21">
        <v>17</v>
      </c>
      <c r="F9" s="21">
        <f t="shared" ref="F9:F20" si="1">B9*E9</f>
        <v>1275</v>
      </c>
      <c r="G9" s="12" t="s">
        <v>29</v>
      </c>
      <c r="H9" s="29" t="e">
        <f t="shared" ref="H9:H20" si="2">B9*G9</f>
        <v>#VALUE!</v>
      </c>
    </row>
    <row r="10" spans="1:9" x14ac:dyDescent="0.35">
      <c r="A10" s="56" t="s">
        <v>3</v>
      </c>
      <c r="B10" s="19">
        <v>50</v>
      </c>
      <c r="C10" s="18" t="s">
        <v>27</v>
      </c>
      <c r="D10" s="72" t="s">
        <v>52</v>
      </c>
      <c r="E10" s="21">
        <v>1</v>
      </c>
      <c r="F10" s="21">
        <f t="shared" si="1"/>
        <v>50</v>
      </c>
      <c r="G10" s="12" t="s">
        <v>29</v>
      </c>
      <c r="H10" s="29" t="e">
        <f t="shared" si="2"/>
        <v>#VALUE!</v>
      </c>
    </row>
    <row r="11" spans="1:9" x14ac:dyDescent="0.35">
      <c r="A11" s="56" t="s">
        <v>4</v>
      </c>
      <c r="B11" s="19">
        <v>50</v>
      </c>
      <c r="C11" s="18" t="s">
        <v>27</v>
      </c>
      <c r="D11" s="73" t="s">
        <v>53</v>
      </c>
      <c r="E11" s="21">
        <v>2</v>
      </c>
      <c r="F11" s="21">
        <f t="shared" si="1"/>
        <v>100</v>
      </c>
      <c r="G11" s="12" t="s">
        <v>29</v>
      </c>
      <c r="H11" s="29" t="e">
        <f t="shared" si="2"/>
        <v>#VALUE!</v>
      </c>
    </row>
    <row r="12" spans="1:9" x14ac:dyDescent="0.35">
      <c r="A12" s="56" t="s">
        <v>5</v>
      </c>
      <c r="B12" s="19">
        <v>50</v>
      </c>
      <c r="C12" s="18" t="s">
        <v>27</v>
      </c>
      <c r="D12" s="74" t="s">
        <v>54</v>
      </c>
      <c r="E12" s="21">
        <v>2</v>
      </c>
      <c r="F12" s="21">
        <f t="shared" si="1"/>
        <v>100</v>
      </c>
      <c r="G12" s="12" t="s">
        <v>29</v>
      </c>
      <c r="H12" s="29" t="e">
        <f t="shared" si="2"/>
        <v>#VALUE!</v>
      </c>
    </row>
    <row r="13" spans="1:9" x14ac:dyDescent="0.35">
      <c r="A13" s="56" t="s">
        <v>6</v>
      </c>
      <c r="B13" s="19">
        <v>50</v>
      </c>
      <c r="C13" s="18" t="s">
        <v>27</v>
      </c>
      <c r="D13" s="73" t="s">
        <v>55</v>
      </c>
      <c r="E13" s="21">
        <v>2</v>
      </c>
      <c r="F13" s="21">
        <f t="shared" si="1"/>
        <v>100</v>
      </c>
      <c r="G13" s="12" t="s">
        <v>29</v>
      </c>
      <c r="H13" s="29" t="e">
        <f t="shared" si="2"/>
        <v>#VALUE!</v>
      </c>
    </row>
    <row r="14" spans="1:9" ht="15" customHeight="1" x14ac:dyDescent="0.35">
      <c r="A14" s="56" t="s">
        <v>7</v>
      </c>
      <c r="B14" s="19">
        <v>50</v>
      </c>
      <c r="C14" s="18" t="s">
        <v>27</v>
      </c>
      <c r="D14" s="74" t="s">
        <v>56</v>
      </c>
      <c r="E14" s="21">
        <v>2</v>
      </c>
      <c r="F14" s="21">
        <f t="shared" si="1"/>
        <v>100</v>
      </c>
      <c r="G14" s="12" t="s">
        <v>29</v>
      </c>
      <c r="H14" s="29" t="e">
        <f t="shared" si="2"/>
        <v>#VALUE!</v>
      </c>
    </row>
    <row r="15" spans="1:9" x14ac:dyDescent="0.35">
      <c r="A15" s="56" t="s">
        <v>8</v>
      </c>
      <c r="B15" s="19">
        <v>50</v>
      </c>
      <c r="C15" s="18" t="s">
        <v>30</v>
      </c>
      <c r="D15" s="73" t="s">
        <v>57</v>
      </c>
      <c r="E15" s="21">
        <v>2</v>
      </c>
      <c r="F15" s="21">
        <f t="shared" si="1"/>
        <v>100</v>
      </c>
      <c r="G15" s="12" t="s">
        <v>29</v>
      </c>
      <c r="H15" s="29" t="e">
        <f t="shared" si="2"/>
        <v>#VALUE!</v>
      </c>
    </row>
    <row r="16" spans="1:9" x14ac:dyDescent="0.35">
      <c r="A16" s="56" t="s">
        <v>32</v>
      </c>
      <c r="B16" s="19">
        <v>50</v>
      </c>
      <c r="C16" s="18" t="s">
        <v>27</v>
      </c>
      <c r="D16" s="73" t="s">
        <v>58</v>
      </c>
      <c r="E16" s="21">
        <v>2</v>
      </c>
      <c r="F16" s="21">
        <f t="shared" si="1"/>
        <v>100</v>
      </c>
      <c r="G16" s="12" t="s">
        <v>29</v>
      </c>
      <c r="H16" s="29" t="e">
        <f t="shared" si="2"/>
        <v>#VALUE!</v>
      </c>
    </row>
    <row r="17" spans="1:8" x14ac:dyDescent="0.35">
      <c r="A17" s="56" t="s">
        <v>33</v>
      </c>
      <c r="B17" s="19">
        <v>50</v>
      </c>
      <c r="C17" s="18" t="s">
        <v>27</v>
      </c>
      <c r="D17" s="73" t="s">
        <v>59</v>
      </c>
      <c r="E17" s="21">
        <v>1</v>
      </c>
      <c r="F17" s="21">
        <f t="shared" si="1"/>
        <v>50</v>
      </c>
      <c r="G17" s="12" t="s">
        <v>29</v>
      </c>
      <c r="H17" s="29" t="e">
        <f t="shared" si="2"/>
        <v>#VALUE!</v>
      </c>
    </row>
    <row r="18" spans="1:8" x14ac:dyDescent="0.35">
      <c r="A18" s="56" t="s">
        <v>34</v>
      </c>
      <c r="B18" s="19">
        <v>50</v>
      </c>
      <c r="C18" s="18" t="s">
        <v>27</v>
      </c>
      <c r="D18" s="72" t="s">
        <v>60</v>
      </c>
      <c r="E18" s="21">
        <v>1</v>
      </c>
      <c r="F18" s="21">
        <f t="shared" si="1"/>
        <v>50</v>
      </c>
      <c r="G18" s="12" t="s">
        <v>29</v>
      </c>
      <c r="H18" s="29" t="e">
        <f t="shared" si="2"/>
        <v>#VALUE!</v>
      </c>
    </row>
    <row r="19" spans="1:8" x14ac:dyDescent="0.35">
      <c r="A19" s="56" t="s">
        <v>35</v>
      </c>
      <c r="B19" s="19">
        <v>50</v>
      </c>
      <c r="C19" s="18" t="s">
        <v>27</v>
      </c>
      <c r="D19" s="72" t="s">
        <v>61</v>
      </c>
      <c r="E19" s="21">
        <v>2</v>
      </c>
      <c r="F19" s="21">
        <f t="shared" si="1"/>
        <v>100</v>
      </c>
      <c r="G19" s="12" t="s">
        <v>29</v>
      </c>
      <c r="H19" s="29" t="e">
        <f t="shared" si="2"/>
        <v>#VALUE!</v>
      </c>
    </row>
    <row r="20" spans="1:8" ht="15" customHeight="1" x14ac:dyDescent="0.35">
      <c r="A20" s="56" t="s">
        <v>36</v>
      </c>
      <c r="B20" s="19">
        <v>50</v>
      </c>
      <c r="C20" s="18" t="s">
        <v>27</v>
      </c>
      <c r="D20" s="73" t="s">
        <v>62</v>
      </c>
      <c r="E20" s="21">
        <v>1</v>
      </c>
      <c r="F20" s="21">
        <f t="shared" si="1"/>
        <v>50</v>
      </c>
      <c r="G20" s="12" t="s">
        <v>29</v>
      </c>
      <c r="H20" s="29" t="e">
        <f t="shared" si="2"/>
        <v>#VALUE!</v>
      </c>
    </row>
    <row r="21" spans="1:8" x14ac:dyDescent="0.35">
      <c r="A21" s="56" t="s">
        <v>37</v>
      </c>
      <c r="B21" s="19">
        <v>50</v>
      </c>
      <c r="C21" s="18" t="s">
        <v>27</v>
      </c>
      <c r="D21" s="72" t="s">
        <v>63</v>
      </c>
      <c r="E21" s="21">
        <v>1</v>
      </c>
      <c r="F21" s="21">
        <f t="shared" ref="F21:F26" si="3">B21*E21</f>
        <v>50</v>
      </c>
      <c r="G21" s="12" t="s">
        <v>29</v>
      </c>
      <c r="H21" s="29" t="e">
        <f t="shared" si="0"/>
        <v>#VALUE!</v>
      </c>
    </row>
    <row r="22" spans="1:8" x14ac:dyDescent="0.35">
      <c r="A22" s="56" t="s">
        <v>38</v>
      </c>
      <c r="B22" s="19">
        <v>15</v>
      </c>
      <c r="C22" s="18" t="s">
        <v>27</v>
      </c>
      <c r="D22" s="73" t="s">
        <v>64</v>
      </c>
      <c r="E22" s="21">
        <v>28</v>
      </c>
      <c r="F22" s="21">
        <f t="shared" si="3"/>
        <v>420</v>
      </c>
      <c r="G22" s="12" t="s">
        <v>29</v>
      </c>
      <c r="H22" s="29" t="e">
        <f t="shared" si="0"/>
        <v>#VALUE!</v>
      </c>
    </row>
    <row r="23" spans="1:8" x14ac:dyDescent="0.35">
      <c r="A23" s="56" t="s">
        <v>39</v>
      </c>
      <c r="B23" s="19">
        <v>12</v>
      </c>
      <c r="C23" s="18" t="s">
        <v>30</v>
      </c>
      <c r="D23" s="73" t="s">
        <v>65</v>
      </c>
      <c r="E23" s="21">
        <v>135</v>
      </c>
      <c r="F23" s="21">
        <f t="shared" si="3"/>
        <v>1620</v>
      </c>
      <c r="G23" s="12" t="s">
        <v>29</v>
      </c>
      <c r="H23" s="29" t="e">
        <f t="shared" si="0"/>
        <v>#VALUE!</v>
      </c>
    </row>
    <row r="24" spans="1:8" x14ac:dyDescent="0.35">
      <c r="A24" s="56" t="s">
        <v>40</v>
      </c>
      <c r="B24" s="19">
        <v>7</v>
      </c>
      <c r="C24" s="18" t="s">
        <v>27</v>
      </c>
      <c r="D24" s="73" t="s">
        <v>66</v>
      </c>
      <c r="E24" s="21">
        <v>235</v>
      </c>
      <c r="F24" s="21">
        <f t="shared" si="3"/>
        <v>1645</v>
      </c>
      <c r="G24" s="12" t="s">
        <v>29</v>
      </c>
      <c r="H24" s="29" t="e">
        <f t="shared" si="0"/>
        <v>#VALUE!</v>
      </c>
    </row>
    <row r="25" spans="1:8" x14ac:dyDescent="0.35">
      <c r="A25" s="56" t="s">
        <v>41</v>
      </c>
      <c r="B25" s="19">
        <v>5</v>
      </c>
      <c r="C25" s="18" t="s">
        <v>27</v>
      </c>
      <c r="D25" s="73" t="s">
        <v>67</v>
      </c>
      <c r="E25" s="21">
        <v>300</v>
      </c>
      <c r="F25" s="21">
        <f t="shared" si="3"/>
        <v>1500</v>
      </c>
      <c r="G25" s="12" t="s">
        <v>29</v>
      </c>
      <c r="H25" s="29" t="e">
        <f t="shared" si="0"/>
        <v>#VALUE!</v>
      </c>
    </row>
    <row r="26" spans="1:8" ht="15" customHeight="1" x14ac:dyDescent="0.35">
      <c r="A26" s="56" t="s">
        <v>42</v>
      </c>
      <c r="B26" s="19">
        <v>2</v>
      </c>
      <c r="C26" s="18" t="s">
        <v>27</v>
      </c>
      <c r="D26" s="73" t="s">
        <v>68</v>
      </c>
      <c r="E26" s="21">
        <v>185</v>
      </c>
      <c r="F26" s="21">
        <f t="shared" si="3"/>
        <v>370</v>
      </c>
      <c r="G26" s="12" t="s">
        <v>29</v>
      </c>
      <c r="H26" s="29" t="e">
        <f t="shared" si="0"/>
        <v>#VALUE!</v>
      </c>
    </row>
    <row r="27" spans="1:8" x14ac:dyDescent="0.35">
      <c r="A27" s="56" t="s">
        <v>43</v>
      </c>
      <c r="B27" s="19">
        <v>3</v>
      </c>
      <c r="C27" s="18" t="s">
        <v>27</v>
      </c>
      <c r="D27" s="73" t="s">
        <v>69</v>
      </c>
      <c r="E27" s="21">
        <v>352</v>
      </c>
      <c r="F27" s="21">
        <f t="shared" ref="F27:F32" si="4">B27*E27</f>
        <v>1056</v>
      </c>
      <c r="G27" s="12" t="s">
        <v>29</v>
      </c>
      <c r="H27" s="29" t="e">
        <f t="shared" ref="H27:H32" si="5">B27*G27</f>
        <v>#VALUE!</v>
      </c>
    </row>
    <row r="28" spans="1:8" x14ac:dyDescent="0.35">
      <c r="A28" s="56" t="s">
        <v>44</v>
      </c>
      <c r="B28" s="19">
        <v>15</v>
      </c>
      <c r="C28" s="18" t="s">
        <v>27</v>
      </c>
      <c r="D28" s="73" t="s">
        <v>70</v>
      </c>
      <c r="E28" s="21">
        <v>45</v>
      </c>
      <c r="F28" s="21">
        <f t="shared" si="4"/>
        <v>675</v>
      </c>
      <c r="G28" s="12" t="s">
        <v>29</v>
      </c>
      <c r="H28" s="29" t="e">
        <f t="shared" si="5"/>
        <v>#VALUE!</v>
      </c>
    </row>
    <row r="29" spans="1:8" x14ac:dyDescent="0.35">
      <c r="A29" s="56" t="s">
        <v>45</v>
      </c>
      <c r="B29" s="19">
        <v>1</v>
      </c>
      <c r="C29" s="18" t="s">
        <v>27</v>
      </c>
      <c r="D29" s="73" t="s">
        <v>71</v>
      </c>
      <c r="E29" s="21">
        <v>207</v>
      </c>
      <c r="F29" s="21">
        <f t="shared" si="4"/>
        <v>207</v>
      </c>
      <c r="G29" s="12" t="s">
        <v>29</v>
      </c>
      <c r="H29" s="29" t="e">
        <f t="shared" si="5"/>
        <v>#VALUE!</v>
      </c>
    </row>
    <row r="30" spans="1:8" x14ac:dyDescent="0.35">
      <c r="A30" s="56" t="s">
        <v>46</v>
      </c>
      <c r="B30" s="19">
        <v>12</v>
      </c>
      <c r="C30" s="18" t="s">
        <v>27</v>
      </c>
      <c r="D30" s="73" t="s">
        <v>72</v>
      </c>
      <c r="E30" s="21">
        <v>155</v>
      </c>
      <c r="F30" s="21">
        <f t="shared" si="4"/>
        <v>1860</v>
      </c>
      <c r="G30" s="12" t="s">
        <v>29</v>
      </c>
      <c r="H30" s="29" t="e">
        <f t="shared" si="5"/>
        <v>#VALUE!</v>
      </c>
    </row>
    <row r="31" spans="1:8" x14ac:dyDescent="0.35">
      <c r="A31" s="56" t="s">
        <v>47</v>
      </c>
      <c r="B31" s="19">
        <v>12</v>
      </c>
      <c r="C31" s="18" t="s">
        <v>27</v>
      </c>
      <c r="D31" s="73" t="s">
        <v>73</v>
      </c>
      <c r="E31" s="21">
        <v>215</v>
      </c>
      <c r="F31" s="21">
        <f t="shared" si="4"/>
        <v>2580</v>
      </c>
      <c r="G31" s="12" t="s">
        <v>29</v>
      </c>
      <c r="H31" s="29" t="e">
        <f t="shared" si="5"/>
        <v>#VALUE!</v>
      </c>
    </row>
    <row r="32" spans="1:8" ht="15" customHeight="1" thickBot="1" x14ac:dyDescent="0.4">
      <c r="A32" s="76" t="s">
        <v>48</v>
      </c>
      <c r="B32" s="77">
        <v>200</v>
      </c>
      <c r="C32" s="78" t="s">
        <v>27</v>
      </c>
      <c r="D32" s="79" t="s">
        <v>74</v>
      </c>
      <c r="E32" s="80">
        <v>0.72</v>
      </c>
      <c r="F32" s="80">
        <f t="shared" si="4"/>
        <v>144</v>
      </c>
      <c r="G32" s="81" t="s">
        <v>29</v>
      </c>
      <c r="H32" s="82" t="e">
        <f t="shared" si="5"/>
        <v>#VALUE!</v>
      </c>
    </row>
    <row r="33" spans="1:8" s="1" customFormat="1" ht="15" customHeight="1" thickBot="1" x14ac:dyDescent="0.4">
      <c r="A33" s="34"/>
      <c r="B33" s="35"/>
      <c r="C33" s="36"/>
      <c r="D33" s="8" t="s">
        <v>26</v>
      </c>
      <c r="E33" s="68">
        <f>SUM(F8:F32)</f>
        <v>15982</v>
      </c>
      <c r="F33" s="69"/>
      <c r="G33" s="70" t="e">
        <f>SUM(H8:H32)</f>
        <v>#VALUE!</v>
      </c>
      <c r="H33" s="71" t="e">
        <f>SUM(#REF!)</f>
        <v>#REF!</v>
      </c>
    </row>
    <row r="34" spans="1:8" s="1" customFormat="1" ht="15" customHeight="1" thickBot="1" x14ac:dyDescent="0.4">
      <c r="A34" s="3"/>
      <c r="B34" s="10"/>
      <c r="C34" s="3"/>
      <c r="D34" s="37" t="s">
        <v>28</v>
      </c>
      <c r="E34" s="4"/>
      <c r="F34" s="4" t="e">
        <f>#REF!+#REF!+E33</f>
        <v>#REF!</v>
      </c>
      <c r="G34" s="38"/>
      <c r="H34" s="38"/>
    </row>
    <row r="35" spans="1:8" ht="15" customHeight="1" thickBot="1" x14ac:dyDescent="0.4">
      <c r="A35" s="39"/>
      <c r="B35" s="40"/>
      <c r="C35" s="41"/>
      <c r="D35" s="42" t="s">
        <v>14</v>
      </c>
      <c r="E35" s="62"/>
      <c r="F35" s="63"/>
      <c r="G35" s="62" t="e">
        <f>G33</f>
        <v>#VALUE!</v>
      </c>
      <c r="H35" s="63"/>
    </row>
    <row r="36" spans="1:8" ht="15" customHeight="1" x14ac:dyDescent="0.35">
      <c r="C36" s="43"/>
      <c r="D36" s="45"/>
      <c r="E36" s="46"/>
      <c r="F36" s="46"/>
      <c r="G36" s="46"/>
      <c r="H36" s="46"/>
    </row>
    <row r="37" spans="1:8" ht="15" customHeight="1" x14ac:dyDescent="0.35">
      <c r="A37" s="47" t="s">
        <v>22</v>
      </c>
      <c r="B37" s="48"/>
      <c r="C37" s="47"/>
      <c r="E37" s="22"/>
    </row>
    <row r="38" spans="1:8" ht="15" customHeight="1" x14ac:dyDescent="0.35">
      <c r="A38" s="47" t="s">
        <v>23</v>
      </c>
      <c r="B38" s="48"/>
      <c r="C38" s="47"/>
      <c r="E38" s="22"/>
    </row>
    <row r="39" spans="1:8" ht="15" customHeight="1" x14ac:dyDescent="0.35">
      <c r="A39" s="50" t="s">
        <v>16</v>
      </c>
      <c r="B39" s="66" t="s">
        <v>21</v>
      </c>
      <c r="C39" s="66"/>
      <c r="D39" s="66"/>
      <c r="G39" s="51" t="s">
        <v>18</v>
      </c>
      <c r="H39" s="47"/>
    </row>
    <row r="40" spans="1:8" ht="15" customHeight="1" x14ac:dyDescent="0.35">
      <c r="A40" s="50"/>
      <c r="B40" s="48"/>
      <c r="C40" s="47"/>
      <c r="D40" s="43"/>
      <c r="E40" s="47"/>
    </row>
    <row r="41" spans="1:8" ht="15" customHeight="1" x14ac:dyDescent="0.35">
      <c r="A41" s="50"/>
      <c r="B41" s="48"/>
      <c r="C41" s="47"/>
      <c r="D41" s="43"/>
      <c r="E41" s="47"/>
    </row>
    <row r="42" spans="1:8" x14ac:dyDescent="0.35">
      <c r="A42" s="50"/>
      <c r="B42" s="48"/>
      <c r="C42" s="47"/>
      <c r="D42" s="43"/>
      <c r="E42" s="47"/>
    </row>
    <row r="43" spans="1:8" x14ac:dyDescent="0.35">
      <c r="A43" s="48"/>
      <c r="B43" s="48"/>
      <c r="C43" s="52"/>
      <c r="D43" s="53"/>
      <c r="E43" s="53"/>
    </row>
    <row r="44" spans="1:8" x14ac:dyDescent="0.35">
      <c r="A44" s="22"/>
      <c r="D44" s="67" t="s">
        <v>24</v>
      </c>
      <c r="E44" s="67"/>
      <c r="F44" s="67"/>
      <c r="G44" s="67"/>
    </row>
    <row r="45" spans="1:8" x14ac:dyDescent="0.35">
      <c r="A45" s="22"/>
      <c r="B45" s="48"/>
      <c r="C45" s="52"/>
      <c r="D45" s="60" t="s">
        <v>20</v>
      </c>
      <c r="E45" s="60"/>
      <c r="F45" s="60"/>
      <c r="G45" s="60"/>
      <c r="H45" s="52"/>
    </row>
    <row r="46" spans="1:8" x14ac:dyDescent="0.35">
      <c r="C46" s="43"/>
      <c r="D46" s="60" t="s">
        <v>19</v>
      </c>
      <c r="E46" s="60"/>
      <c r="F46" s="60"/>
      <c r="G46" s="60"/>
      <c r="H46" s="52"/>
    </row>
    <row r="47" spans="1:8" x14ac:dyDescent="0.35">
      <c r="C47" s="43"/>
      <c r="D47" s="54"/>
    </row>
    <row r="48" spans="1:8" x14ac:dyDescent="0.35">
      <c r="C48" s="43"/>
      <c r="D48" s="54"/>
    </row>
    <row r="49" spans="3:6" x14ac:dyDescent="0.35">
      <c r="C49" s="43"/>
      <c r="D49" s="54"/>
    </row>
    <row r="50" spans="3:6" x14ac:dyDescent="0.35">
      <c r="C50" s="43"/>
      <c r="D50" s="54"/>
    </row>
    <row r="51" spans="3:6" x14ac:dyDescent="0.35">
      <c r="C51" s="43"/>
      <c r="D51" s="54"/>
    </row>
    <row r="52" spans="3:6" x14ac:dyDescent="0.35">
      <c r="C52" s="43"/>
      <c r="D52" s="54"/>
    </row>
    <row r="53" spans="3:6" x14ac:dyDescent="0.35">
      <c r="C53" s="43"/>
      <c r="D53" s="54"/>
    </row>
    <row r="54" spans="3:6" x14ac:dyDescent="0.35">
      <c r="C54" s="43"/>
      <c r="D54" s="54"/>
    </row>
    <row r="55" spans="3:6" x14ac:dyDescent="0.35">
      <c r="D55" s="54"/>
      <c r="F55" s="2"/>
    </row>
  </sheetData>
  <mergeCells count="10">
    <mergeCell ref="D46:G46"/>
    <mergeCell ref="A2:H2"/>
    <mergeCell ref="D45:G45"/>
    <mergeCell ref="E35:F35"/>
    <mergeCell ref="G35:H35"/>
    <mergeCell ref="A3:H3"/>
    <mergeCell ref="B39:D39"/>
    <mergeCell ref="D44:G44"/>
    <mergeCell ref="E33:F33"/>
    <mergeCell ref="G33:H33"/>
  </mergeCells>
  <phoneticPr fontId="11" type="noConversion"/>
  <printOptions horizontalCentered="1"/>
  <pageMargins left="0.31496062992125984" right="0.31496062992125984" top="0.35433070866141736" bottom="0.35433070866141736" header="0" footer="0.15748031496062992"/>
  <pageSetup paperSize="9" scale="77" orientation="portrait" r:id="rId1"/>
  <headerFooter>
    <oddFooter>&amp;L&amp;F&amp;RStránka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Props1.xml><?xml version="1.0" encoding="utf-8"?>
<ds:datastoreItem xmlns:ds="http://schemas.openxmlformats.org/officeDocument/2006/customXml" ds:itemID="{9D504E27-FC9C-490E-A0FE-F181B2721D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1DC615-6FDF-4AC0-B250-5EFCCA49B8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3E2440-5466-4B20-BBA2-005DBDA44D0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63ef4d09-7a27-477e-abfe-88d2d0877d32"/>
    <ds:schemaRef ds:uri="b0e90202-8514-490b-aa47-458e66aada4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zámečnický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2025-08-06T11:18:55Z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