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123" documentId="14_{D2BC0033-DA82-4940-AB1F-F12A28CD241A}" xr6:coauthVersionLast="47" xr6:coauthVersionMax="47" xr10:uidLastSave="{6040863D-C210-4D67-933F-55A1A012E8B5}"/>
  <bookViews>
    <workbookView xWindow="-21710" yWindow="-20" windowWidth="21820" windowHeight="37900" xr2:uid="{00000000-000D-0000-FFFF-FFFF00000000}"/>
  </bookViews>
  <sheets>
    <sheet name="instalatersky" sheetId="2" r:id="rId1"/>
  </sheets>
  <definedNames>
    <definedName name="_xlnm.Print_Area" localSheetId="0">instalatersky!$A$2:$H$35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H15" i="2"/>
  <c r="H16" i="2"/>
  <c r="H17" i="2"/>
  <c r="H18" i="2"/>
  <c r="F14" i="2"/>
  <c r="F15" i="2"/>
  <c r="F16" i="2"/>
  <c r="F17" i="2"/>
  <c r="F18" i="2"/>
  <c r="F19" i="2"/>
  <c r="H19" i="2" l="1"/>
  <c r="H8" i="2" l="1"/>
  <c r="F8" i="2"/>
  <c r="H13" i="2" l="1"/>
  <c r="G20" i="2" s="1"/>
  <c r="F13" i="2"/>
  <c r="E20" i="2" l="1"/>
  <c r="H7" i="2"/>
  <c r="G9" i="2" s="1"/>
  <c r="G21" i="2" s="1"/>
  <c r="F7" i="2"/>
  <c r="F1041355" i="2" l="1"/>
</calcChain>
</file>

<file path=xl/sharedStrings.xml><?xml version="1.0" encoding="utf-8"?>
<sst xmlns="http://schemas.openxmlformats.org/spreadsheetml/2006/main" count="55" uniqueCount="33">
  <si>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</si>
  <si>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</si>
  <si>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</si>
  <si>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</si>
  <si>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</si>
  <si>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</si>
  <si>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</si>
  <si>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</si>
  <si>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</si>
  <si>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</si>
  <si>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</si>
  <si>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</si>
  <si>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</si>
  <si>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</si>
  <si>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</si>
  <si>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</si>
  <si>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ks</t>
  </si>
  <si>
    <t>Mezisoučet za Ubytovací služby a Stravovací služby:</t>
  </si>
  <si>
    <t>Příloha č. 1 - Specifikace předmětu koupě / veřejné zakázky</t>
  </si>
  <si>
    <t>Dodávka do skladu energetiky, převezme Uramová Milena, t.č. 597 321 217, místnost B 109 (Sklad elektro), 17.listopadu 15, Ostrava - Poruba</t>
  </si>
  <si>
    <t>Mezisoučet za sklad energetiky:</t>
  </si>
  <si>
    <t>Dodávka pro Ubytovací služby a Stravovací služby, převezme Stupková Jaroslava tel. 596996441, sklad údržby - místnost č.A1/16, Studentská 1770/1, Ostrava - Poruba, 700 32</t>
  </si>
  <si>
    <t>Dodávka instalatérského materiálu 6/2025</t>
  </si>
  <si>
    <t>Umyvadlová baterie NOVASERVIS IRIS s otočnýn ramínkem 100mm, chrom, typ:920740</t>
  </si>
  <si>
    <t>Kombi ventil MALSCHER AV8059B 1/2x3/4x3/8</t>
  </si>
  <si>
    <t>Sprchová hadice kovová, nerezová, dvouzámková, mosazná matka konus, NOVASERVIS MET155.0 KOP BAT 001 1400</t>
  </si>
  <si>
    <t>Kryt splachovače M 70 ALCADRAIN barva bílá</t>
  </si>
  <si>
    <t>Koleno WC FLEXI ALCADRAIN 70/100 typ:A97 SN</t>
  </si>
  <si>
    <t>m</t>
  </si>
  <si>
    <t>Trubka PPR TR PN 20x3/4x4000 ( 1ks=4m, 40m=10ks)</t>
  </si>
  <si>
    <t>Těsnění na šroubení KLINGER 1/2 t15/24/1,7mm</t>
  </si>
  <si>
    <t>zdvihový servopohon Siemens SKD 62 (SKD62E)</t>
  </si>
  <si>
    <t>topenářský tlakový pojistný ventil 1/2" x 8 BAR, Tmax 120°C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</si>
</sst>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66">
    <xf numFmtId="0" fontId="0" fillId="0" borderId="0" xfId="0"/>
    <xf numFmtId="0" fontId="9" fillId="0" borderId="0" xfId="0" applyFont="1" applyAlignment="1">
      <alignment vertical="center"/>
    </xf>
    <xf numFmtId="164" fontId="8" fillId="2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164" fontId="8" fillId="2" borderId="3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164" fontId="7" fillId="0" borderId="11" xfId="0" applyNumberFormat="1" applyFont="1" applyBorder="1" applyAlignment="1">
      <alignment horizontal="right" vertical="center"/>
    </xf>
    <xf numFmtId="164" fontId="7" fillId="0" borderId="12" xfId="0" applyNumberFormat="1" applyFont="1" applyBorder="1" applyAlignment="1">
      <alignment horizontal="right" vertical="center"/>
    </xf>
    <xf numFmtId="0" fontId="18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164" fontId="15" fillId="3" borderId="9" xfId="0" applyNumberFormat="1" applyFont="1" applyFill="1" applyBorder="1" applyAlignment="1">
      <alignment horizontal="center" vertical="center" wrapText="1"/>
    </xf>
    <xf numFmtId="164" fontId="12" fillId="3" borderId="9" xfId="0" applyNumberFormat="1" applyFont="1" applyFill="1" applyBorder="1" applyAlignment="1">
      <alignment horizontal="center" vertical="center" wrapText="1"/>
    </xf>
    <xf numFmtId="164" fontId="11" fillId="3" borderId="1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right" vertical="center"/>
    </xf>
    <xf numFmtId="164" fontId="13" fillId="0" borderId="2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15" fillId="3" borderId="9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64" fontId="8" fillId="0" borderId="3" xfId="0" applyNumberFormat="1" applyFont="1" applyBorder="1"/>
    <xf numFmtId="164" fontId="8" fillId="0" borderId="1" xfId="0" applyNumberFormat="1" applyFont="1" applyBorder="1"/>
    <xf numFmtId="1" fontId="2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6" fillId="0" borderId="0" xfId="0" applyFont="1" applyAlignment="1">
      <alignment horizontal="center" vertical="center"/>
    </xf>
    <xf numFmtId="164" fontId="13" fillId="0" borderId="9" xfId="0" applyNumberFormat="1" applyFont="1" applyBorder="1" applyAlignment="1">
      <alignment horizontal="right" vertical="center"/>
    </xf>
    <xf numFmtId="164" fontId="13" fillId="0" borderId="10" xfId="0" applyNumberFormat="1" applyFont="1" applyBorder="1" applyAlignment="1">
      <alignment horizontal="right" vertical="center"/>
    </xf>
    <xf numFmtId="164" fontId="13" fillId="0" borderId="13" xfId="0" applyNumberFormat="1" applyFont="1" applyBorder="1" applyAlignment="1">
      <alignment horizontal="right" vertical="center"/>
    </xf>
    <xf numFmtId="0" fontId="8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1" fontId="21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21" fillId="0" borderId="14" xfId="0" applyFont="1" applyBorder="1" applyAlignment="1">
      <alignment horizontal="center"/>
    </xf>
    <xf numFmtId="1" fontId="21" fillId="0" borderId="1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wrapText="1"/>
    </xf>
    <xf numFmtId="164" fontId="8" fillId="0" borderId="15" xfId="0" applyNumberFormat="1" applyFont="1" applyBorder="1"/>
    <xf numFmtId="164" fontId="8" fillId="2" borderId="15" xfId="0" applyNumberFormat="1" applyFont="1" applyFill="1" applyBorder="1" applyAlignment="1" applyProtection="1">
      <alignment horizontal="right" vertical="center"/>
      <protection locked="0"/>
    </xf>
    <xf numFmtId="164" fontId="7" fillId="0" borderId="16" xfId="0" applyNumberFormat="1" applyFont="1" applyBorder="1" applyAlignment="1">
      <alignment horizontal="right" vertical="center"/>
    </xf>
    <xf numFmtId="0" fontId="1" fillId="0" borderId="3" xfId="1" applyFont="1" applyBorder="1" applyAlignment="1">
      <alignment horizontal="center"/>
    </xf>
    <xf numFmtId="0" fontId="23" fillId="0" borderId="3" xfId="0" applyFont="1" applyBorder="1" applyAlignment="1">
      <alignment wrapText="1"/>
    </xf>
    <xf numFmtId="0" fontId="1" fillId="0" borderId="15" xfId="1" applyFont="1" applyBorder="1" applyAlignment="1">
      <alignment horizontal="center"/>
    </xf>
    <xf numFmtId="0" fontId="24" fillId="0" borderId="15" xfId="0" applyFont="1" applyBorder="1" applyAlignment="1">
      <alignment wrapText="1"/>
    </xf>
  </cellXfs>
  <cellStyles count="7">
    <cellStyle name="Normální" xfId="0" builtinId="0"/>
    <cellStyle name="Normální 2" xfId="2" xr:uid="{00000000-0005-0000-0000-000001000000}"/>
    <cellStyle name="Normální 2 2" xfId="6" xr:uid="{D12D761F-4A67-489C-94A5-5FE0DF53A5AA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55"/>
  <sheetViews>
    <sheetView tabSelected="1" zoomScale="80" zoomScaleNormal="80" workbookViewId="0">
      <selection activeCell="D33" sqref="D33:H33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24.1796875" style="1" customWidth="1"/>
    <col min="5" max="5" width="0.26953125" style="6" customWidth="1"/>
    <col min="6" max="6" width="15.6328125" style="6" customWidth="1"/>
    <col min="7" max="7" width="18.26953125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48" t="s">
        <v>18</v>
      </c>
      <c r="B2" s="48"/>
      <c r="C2" s="48"/>
      <c r="D2" s="48"/>
      <c r="E2" s="48"/>
      <c r="F2" s="48"/>
      <c r="G2" s="48"/>
      <c r="H2" s="48"/>
    </row>
    <row r="3" spans="1:8" s="3" customFormat="1" ht="18.5" x14ac:dyDescent="0.35">
      <c r="A3" s="49" t="s">
        <v>22</v>
      </c>
      <c r="B3" s="48"/>
      <c r="C3" s="48"/>
      <c r="D3" s="48"/>
      <c r="E3" s="48"/>
      <c r="F3" s="48"/>
      <c r="G3" s="48"/>
      <c r="H3" s="48"/>
    </row>
    <row r="4" spans="1:8" s="3" customFormat="1" ht="18.5" x14ac:dyDescent="0.35">
      <c r="A4" s="13"/>
      <c r="C4" s="13"/>
      <c r="D4" s="13"/>
      <c r="E4" s="13"/>
      <c r="F4" s="13"/>
      <c r="G4" s="13"/>
      <c r="H4" s="13"/>
    </row>
    <row r="5" spans="1:8" ht="19" thickBot="1" x14ac:dyDescent="0.4">
      <c r="A5" s="38"/>
      <c r="B5" s="38"/>
      <c r="C5" s="38"/>
      <c r="D5" s="10"/>
      <c r="E5" s="11"/>
      <c r="F5" s="11"/>
      <c r="G5" s="11"/>
      <c r="H5" s="11"/>
    </row>
    <row r="6" spans="1:8" ht="49.5" customHeight="1" thickBot="1" x14ac:dyDescent="0.4">
      <c r="A6" s="16" t="s">
        <v>12</v>
      </c>
      <c r="B6" s="17" t="s">
        <v>13</v>
      </c>
      <c r="C6" s="17" t="s">
        <v>14</v>
      </c>
      <c r="D6" s="31" t="s">
        <v>19</v>
      </c>
      <c r="E6" s="18" t="s">
        <v>3</v>
      </c>
      <c r="F6" s="18" t="s">
        <v>4</v>
      </c>
      <c r="G6" s="19" t="s">
        <v>1</v>
      </c>
      <c r="H6" s="20" t="s">
        <v>2</v>
      </c>
    </row>
    <row r="7" spans="1:8" s="9" customFormat="1" ht="15.5" x14ac:dyDescent="0.35">
      <c r="A7" s="39">
        <v>1</v>
      </c>
      <c r="B7" s="62">
        <v>1</v>
      </c>
      <c r="C7" s="62" t="s">
        <v>16</v>
      </c>
      <c r="D7" s="63" t="s">
        <v>31</v>
      </c>
      <c r="E7" s="33"/>
      <c r="F7" s="33">
        <f t="shared" ref="F7:F8" si="0">SUM(E7*B7)</f>
        <v>0</v>
      </c>
      <c r="G7" s="12" t="s">
        <v>11</v>
      </c>
      <c r="H7" s="14" t="e">
        <f t="shared" ref="H7:H8" si="1">B7*G7</f>
        <v>#VALUE!</v>
      </c>
    </row>
    <row r="8" spans="1:8" s="9" customFormat="1" ht="15" customHeight="1" thickBot="1" x14ac:dyDescent="0.4">
      <c r="A8" s="55">
        <v>2</v>
      </c>
      <c r="B8" s="64">
        <v>1</v>
      </c>
      <c r="C8" s="64" t="s">
        <v>16</v>
      </c>
      <c r="D8" s="65" t="s">
        <v>32</v>
      </c>
      <c r="E8" s="59"/>
      <c r="F8" s="59">
        <f t="shared" si="0"/>
        <v>0</v>
      </c>
      <c r="G8" s="60" t="s">
        <v>11</v>
      </c>
      <c r="H8" s="61" t="e">
        <f t="shared" si="1"/>
        <v>#VALUE!</v>
      </c>
    </row>
    <row r="9" spans="1:8" s="9" customFormat="1" ht="15" customHeight="1" thickBot="1" x14ac:dyDescent="0.4">
      <c r="A9" s="36"/>
      <c r="B9" s="37"/>
      <c r="C9" s="37"/>
      <c r="D9" s="30" t="s">
        <v>20</v>
      </c>
      <c r="E9" s="45"/>
      <c r="F9" s="43"/>
      <c r="G9" s="43" t="e">
        <f>SUM(H7:H8)</f>
        <v>#VALUE!</v>
      </c>
      <c r="H9" s="44"/>
    </row>
    <row r="10" spans="1:8" s="9" customFormat="1" ht="15" customHeight="1" x14ac:dyDescent="0.35">
      <c r="A10" s="38"/>
      <c r="B10" s="38"/>
      <c r="C10" s="38"/>
      <c r="D10" s="10"/>
      <c r="E10" s="11"/>
      <c r="F10" s="11"/>
      <c r="G10" s="11"/>
      <c r="H10" s="11"/>
    </row>
    <row r="11" spans="1:8" ht="19" thickBot="1" x14ac:dyDescent="0.4">
      <c r="A11" s="38"/>
      <c r="B11" s="38"/>
      <c r="C11" s="38"/>
      <c r="D11" s="10"/>
      <c r="E11" s="11"/>
      <c r="F11" s="11"/>
      <c r="G11" s="11"/>
      <c r="H11" s="11"/>
    </row>
    <row r="12" spans="1:8" ht="65.150000000000006" customHeight="1" thickBot="1" x14ac:dyDescent="0.4">
      <c r="A12" s="16" t="s">
        <v>12</v>
      </c>
      <c r="B12" s="17" t="s">
        <v>13</v>
      </c>
      <c r="C12" s="17" t="s">
        <v>14</v>
      </c>
      <c r="D12" s="31" t="s">
        <v>21</v>
      </c>
      <c r="E12" s="18" t="s">
        <v>3</v>
      </c>
      <c r="F12" s="18" t="s">
        <v>4</v>
      </c>
      <c r="G12" s="19" t="s">
        <v>1</v>
      </c>
      <c r="H12" s="20" t="s">
        <v>2</v>
      </c>
    </row>
    <row r="13" spans="1:8" s="9" customFormat="1" ht="15" customHeight="1" x14ac:dyDescent="0.35">
      <c r="A13" s="39">
        <v>1</v>
      </c>
      <c r="B13" s="52">
        <v>1</v>
      </c>
      <c r="C13" s="53" t="s">
        <v>16</v>
      </c>
      <c r="D13" s="54" t="s">
        <v>23</v>
      </c>
      <c r="E13" s="33">
        <v>892</v>
      </c>
      <c r="F13" s="33">
        <f t="shared" ref="F13:F19" si="2">SUM(E13*B13)</f>
        <v>892</v>
      </c>
      <c r="G13" s="12" t="s">
        <v>11</v>
      </c>
      <c r="H13" s="14" t="e">
        <f t="shared" ref="H13:H19" si="3">B13*G13</f>
        <v>#VALUE!</v>
      </c>
    </row>
    <row r="14" spans="1:8" s="9" customFormat="1" ht="15" customHeight="1" x14ac:dyDescent="0.35">
      <c r="A14" s="40">
        <v>2</v>
      </c>
      <c r="B14" s="35">
        <v>2</v>
      </c>
      <c r="C14" s="32" t="s">
        <v>16</v>
      </c>
      <c r="D14" s="50" t="s">
        <v>24</v>
      </c>
      <c r="E14" s="34">
        <v>71</v>
      </c>
      <c r="F14" s="34">
        <f t="shared" si="2"/>
        <v>142</v>
      </c>
      <c r="G14" s="2" t="s">
        <v>11</v>
      </c>
      <c r="H14" s="15" t="e">
        <f t="shared" ref="H14:H18" si="4">B14*G14</f>
        <v>#VALUE!</v>
      </c>
    </row>
    <row r="15" spans="1:8" s="9" customFormat="1" ht="15" customHeight="1" x14ac:dyDescent="0.35">
      <c r="A15" s="40">
        <v>3</v>
      </c>
      <c r="B15" s="35">
        <v>30</v>
      </c>
      <c r="C15" s="32" t="s">
        <v>16</v>
      </c>
      <c r="D15" s="51" t="s">
        <v>25</v>
      </c>
      <c r="E15" s="34">
        <v>140</v>
      </c>
      <c r="F15" s="34">
        <f t="shared" si="2"/>
        <v>4200</v>
      </c>
      <c r="G15" s="2" t="s">
        <v>11</v>
      </c>
      <c r="H15" s="15" t="e">
        <f t="shared" si="4"/>
        <v>#VALUE!</v>
      </c>
    </row>
    <row r="16" spans="1:8" s="9" customFormat="1" ht="15" customHeight="1" x14ac:dyDescent="0.35">
      <c r="A16" s="40">
        <v>4</v>
      </c>
      <c r="B16" s="35">
        <v>15</v>
      </c>
      <c r="C16" s="32" t="s">
        <v>16</v>
      </c>
      <c r="D16" s="50" t="s">
        <v>26</v>
      </c>
      <c r="E16" s="34">
        <v>567</v>
      </c>
      <c r="F16" s="34">
        <f t="shared" si="2"/>
        <v>8505</v>
      </c>
      <c r="G16" s="2" t="s">
        <v>11</v>
      </c>
      <c r="H16" s="15" t="e">
        <f t="shared" si="4"/>
        <v>#VALUE!</v>
      </c>
    </row>
    <row r="17" spans="1:8" s="9" customFormat="1" ht="15" customHeight="1" x14ac:dyDescent="0.35">
      <c r="A17" s="40">
        <v>5</v>
      </c>
      <c r="B17" s="35">
        <v>3</v>
      </c>
      <c r="C17" s="32" t="s">
        <v>16</v>
      </c>
      <c r="D17" s="51" t="s">
        <v>27</v>
      </c>
      <c r="E17" s="34">
        <v>84</v>
      </c>
      <c r="F17" s="34">
        <f t="shared" si="2"/>
        <v>252</v>
      </c>
      <c r="G17" s="2" t="s">
        <v>11</v>
      </c>
      <c r="H17" s="15" t="e">
        <f t="shared" si="4"/>
        <v>#VALUE!</v>
      </c>
    </row>
    <row r="18" spans="1:8" s="9" customFormat="1" ht="15" customHeight="1" x14ac:dyDescent="0.35">
      <c r="A18" s="40">
        <v>6</v>
      </c>
      <c r="B18" s="35">
        <v>40</v>
      </c>
      <c r="C18" s="32" t="s">
        <v>28</v>
      </c>
      <c r="D18" s="51" t="s">
        <v>29</v>
      </c>
      <c r="E18" s="34">
        <v>12</v>
      </c>
      <c r="F18" s="34">
        <f t="shared" si="2"/>
        <v>480</v>
      </c>
      <c r="G18" s="2" t="s">
        <v>11</v>
      </c>
      <c r="H18" s="15" t="e">
        <f t="shared" si="4"/>
        <v>#VALUE!</v>
      </c>
    </row>
    <row r="19" spans="1:8" s="9" customFormat="1" ht="15" customHeight="1" thickBot="1" x14ac:dyDescent="0.4">
      <c r="A19" s="55">
        <v>7</v>
      </c>
      <c r="B19" s="56">
        <v>100</v>
      </c>
      <c r="C19" s="57" t="s">
        <v>16</v>
      </c>
      <c r="D19" s="58" t="s">
        <v>30</v>
      </c>
      <c r="E19" s="59">
        <v>1.4</v>
      </c>
      <c r="F19" s="59">
        <f t="shared" si="2"/>
        <v>140</v>
      </c>
      <c r="G19" s="60" t="s">
        <v>11</v>
      </c>
      <c r="H19" s="61" t="e">
        <f t="shared" si="3"/>
        <v>#VALUE!</v>
      </c>
    </row>
    <row r="20" spans="1:8" ht="19" thickBot="1" x14ac:dyDescent="0.4">
      <c r="A20" s="25"/>
      <c r="B20" s="28"/>
      <c r="C20" s="26"/>
      <c r="D20" s="30" t="s">
        <v>17</v>
      </c>
      <c r="E20" s="45">
        <f>SUM(F13:F19)</f>
        <v>14611</v>
      </c>
      <c r="F20" s="43"/>
      <c r="G20" s="43" t="e">
        <f>SUM(H13:H19)</f>
        <v>#VALUE!</v>
      </c>
      <c r="H20" s="44"/>
    </row>
    <row r="21" spans="1:8" ht="19" thickBot="1" x14ac:dyDescent="0.4">
      <c r="A21" s="25"/>
      <c r="B21" s="28"/>
      <c r="C21" s="26"/>
      <c r="D21" s="27" t="s">
        <v>5</v>
      </c>
      <c r="E21" s="45"/>
      <c r="F21" s="43"/>
      <c r="G21" s="43" t="e">
        <f>G9+G20</f>
        <v>#VALUE!</v>
      </c>
      <c r="H21" s="44"/>
    </row>
    <row r="22" spans="1:8" ht="18.5" x14ac:dyDescent="0.35">
      <c r="A22" s="21"/>
      <c r="B22" s="29"/>
      <c r="C22" s="22"/>
      <c r="D22" s="23"/>
      <c r="E22" s="24"/>
      <c r="F22" s="24"/>
      <c r="G22" s="24"/>
      <c r="H22" s="24"/>
    </row>
    <row r="23" spans="1:8" x14ac:dyDescent="0.35">
      <c r="A23" s="47" t="s">
        <v>15</v>
      </c>
      <c r="B23" s="47"/>
      <c r="C23" s="47"/>
      <c r="D23" s="47"/>
      <c r="E23" s="47"/>
      <c r="F23" s="47"/>
      <c r="G23" s="47"/>
      <c r="H23" s="47"/>
    </row>
    <row r="24" spans="1:8" x14ac:dyDescent="0.35">
      <c r="A24" s="5"/>
    </row>
    <row r="25" spans="1:8" x14ac:dyDescent="0.35">
      <c r="A25" s="7" t="s">
        <v>0</v>
      </c>
      <c r="B25" s="46" t="s">
        <v>8</v>
      </c>
      <c r="C25" s="46"/>
      <c r="D25" s="46"/>
      <c r="G25" s="8" t="s">
        <v>7</v>
      </c>
    </row>
    <row r="32" spans="1:8" x14ac:dyDescent="0.35">
      <c r="D32" s="42" t="s">
        <v>6</v>
      </c>
      <c r="E32" s="42"/>
      <c r="F32" s="42"/>
      <c r="G32" s="42"/>
      <c r="H32" s="42"/>
    </row>
    <row r="33" spans="4:8" x14ac:dyDescent="0.35">
      <c r="D33" s="41" t="s">
        <v>9</v>
      </c>
      <c r="E33" s="41"/>
      <c r="F33" s="41"/>
      <c r="G33" s="41"/>
      <c r="H33" s="41"/>
    </row>
    <row r="34" spans="4:8" x14ac:dyDescent="0.35">
      <c r="D34" s="41" t="s">
        <v>10</v>
      </c>
      <c r="E34" s="41"/>
      <c r="F34" s="41"/>
      <c r="G34" s="41"/>
      <c r="H34" s="41"/>
    </row>
    <row r="1041355" spans="6:6" s="1" customFormat="1" x14ac:dyDescent="0.35">
      <c r="F1041355" s="6">
        <f>SUM(F2:F1041354)</f>
        <v>14611</v>
      </c>
    </row>
  </sheetData>
  <sheetProtection selectLockedCells="1"/>
  <mergeCells count="13">
    <mergeCell ref="A2:H2"/>
    <mergeCell ref="A3:H3"/>
    <mergeCell ref="E20:F20"/>
    <mergeCell ref="G20:H20"/>
    <mergeCell ref="E21:F21"/>
    <mergeCell ref="G21:H21"/>
    <mergeCell ref="D34:H34"/>
    <mergeCell ref="D32:H32"/>
    <mergeCell ref="D33:H33"/>
    <mergeCell ref="E9:F9"/>
    <mergeCell ref="G9:H9"/>
    <mergeCell ref="B25:D25"/>
    <mergeCell ref="A23:H23"/>
  </mergeCells>
  <phoneticPr fontId="10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C0BA33-9A04-400F-BE4F-4E38DA51F5B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schemas.openxmlformats.org/package/2006/metadata/core-properties"/>
    <ds:schemaRef ds:uri="b0e90202-8514-490b-aa47-458e66aada41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2025-08-06T11:10:27Z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