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5/25_2025_Divecka_REFRESH/"/>
    </mc:Choice>
  </mc:AlternateContent>
  <xr:revisionPtr revIDLastSave="128" documentId="14_{378CBE56-3626-4EFD-BB71-0FB048955D9F}" xr6:coauthVersionLast="47" xr6:coauthVersionMax="47" xr10:uidLastSave="{C7CA1AC0-510F-4A00-A947-CA4A2C4EC393}"/>
  <bookViews>
    <workbookView xWindow="-110" yWindow="-110" windowWidth="38620" windowHeight="211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I16" i="1"/>
  <c r="G17" i="1"/>
  <c r="I17" i="1"/>
  <c r="G18" i="1"/>
  <c r="I18" i="1"/>
  <c r="G19" i="1"/>
  <c r="I19" i="1"/>
  <c r="G20" i="1"/>
  <c r="I20" i="1"/>
  <c r="G21" i="1"/>
  <c r="I21" i="1"/>
  <c r="G22" i="1"/>
  <c r="I22" i="1"/>
  <c r="G23" i="1"/>
  <c r="I23" i="1"/>
  <c r="I24" i="1"/>
  <c r="G24" i="1"/>
  <c r="I15" i="1" l="1"/>
  <c r="G15" i="1"/>
  <c r="I26" i="1" l="1"/>
  <c r="G25" i="1" l="1"/>
</calcChain>
</file>

<file path=xl/sharedStrings.xml><?xml version="1.0" encoding="utf-8"?>
<sst xmlns="http://schemas.openxmlformats.org/spreadsheetml/2006/main" count="68" uniqueCount="47">
  <si>
    <t>Příloha č. 1 - Specifikace předmětu veřejné zakázky / předmětu koupě</t>
  </si>
  <si>
    <t>POBJ</t>
  </si>
  <si>
    <t>Pol.</t>
  </si>
  <si>
    <t>Název položky</t>
  </si>
  <si>
    <t>Mn</t>
  </si>
  <si>
    <t>MJ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</si>
  <si>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</si>
  <si>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Nabízená cena včetně DPH</t>
  </si>
  <si>
    <t xml:space="preserve">Pověřená osoba / </t>
  </si>
  <si>
    <t>Pracoviště</t>
  </si>
  <si>
    <t>Ulice</t>
  </si>
  <si>
    <t>Čís.pop/</t>
  </si>
  <si>
    <t>PSČ</t>
  </si>
  <si>
    <t>Místo</t>
  </si>
  <si>
    <t>Cena/ks</t>
  </si>
  <si>
    <t>Cena celkem</t>
  </si>
  <si>
    <t>kontakt</t>
  </si>
  <si>
    <t>orient</t>
  </si>
  <si>
    <t xml:space="preserve">(doplní dodavatel) </t>
  </si>
  <si>
    <t>Předpokládaná hodnota (maximální celková cena)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</si>
  <si>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</si>
  <si>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</si>
  <si>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</si>
  <si>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</si>
  <si>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</si>
  <si>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elektronický podpis (po převedení do PDF)</t>
  </si>
  <si>
    <t>Jméno, příjmení a funkce oprávněné osoby (doplní dodavatel)</t>
  </si>
  <si>
    <t>Firma (doplní dodavatel)</t>
  </si>
  <si>
    <t>KS</t>
  </si>
  <si>
    <t>708 00</t>
  </si>
  <si>
    <t>Ostrava-Poruba</t>
  </si>
  <si>
    <t>17. listopadu</t>
  </si>
  <si>
    <t>2172/15</t>
  </si>
  <si>
    <t>zadávané v dynamickém nákupním systému s názvem Dodávky IT + AV techniky od 2024 a evidenčním číslem ve Věstníku veřejných zakázek Z2024-026774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</si>
  <si>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IT techniky 25/2025</t>
    </r>
  </si>
  <si>
    <t>Ing. Tereza Divecká, MBA
tereza.divecka@vsb.cz
+420597329030</t>
  </si>
  <si>
    <t>Fak. elektrotechniky a informatiky</t>
  </si>
  <si>
    <t>DNS_CPU_ATYP</t>
  </si>
  <si>
    <t>DNS_CPU_CHLADIC_ATYP</t>
  </si>
  <si>
    <t>DNS_GPU_ATYP</t>
  </si>
  <si>
    <t>DNS_RAM_ATYP</t>
  </si>
  <si>
    <t>DNS_SKRIN_ATYP</t>
  </si>
  <si>
    <t>DNS_SSD_ATYP</t>
  </si>
  <si>
    <t>DNS_ZAKLADNI_DESKA_ATYP</t>
  </si>
  <si>
    <t>DNS_ZDROJ_ATYP</t>
  </si>
  <si>
    <t>VSB_Pracovni stanice atyp1</t>
  </si>
  <si>
    <t>VSB_Pracovni stanice atyp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</si>
</sst>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9" fillId="0" borderId="0"/>
  </cellStyleXfs>
  <cellXfs count="84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165" fontId="3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165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6" xfId="0" applyBorder="1" applyAlignment="1">
      <alignment vertical="center"/>
    </xf>
    <xf numFmtId="165" fontId="2" fillId="0" borderId="16" xfId="0" applyNumberFormat="1" applyFont="1" applyBorder="1" applyAlignment="1">
      <alignment horizontal="right" vertical="center"/>
    </xf>
    <xf numFmtId="165" fontId="2" fillId="3" borderId="16" xfId="0" applyNumberFormat="1" applyFont="1" applyFill="1" applyBorder="1" applyAlignment="1" applyProtection="1">
      <alignment horizontal="center" vertical="center"/>
      <protection locked="0"/>
    </xf>
    <xf numFmtId="165" fontId="2" fillId="0" borderId="16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165" fontId="2" fillId="0" borderId="20" xfId="0" applyNumberFormat="1" applyFont="1" applyBorder="1" applyAlignment="1">
      <alignment horizontal="right" vertical="center"/>
    </xf>
    <xf numFmtId="165" fontId="2" fillId="3" borderId="20" xfId="0" applyNumberFormat="1" applyFont="1" applyFill="1" applyBorder="1" applyAlignment="1" applyProtection="1">
      <alignment horizontal="center" vertical="center"/>
      <protection locked="0"/>
    </xf>
    <xf numFmtId="165" fontId="2" fillId="0" borderId="2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165" fontId="2" fillId="3" borderId="0" xfId="0" applyNumberFormat="1" applyFont="1" applyFill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7" xfId="0" applyBorder="1" applyAlignment="1">
      <alignment horizontal="left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165" fontId="2" fillId="0" borderId="24" xfId="0" applyNumberFormat="1" applyFont="1" applyBorder="1" applyAlignment="1">
      <alignment horizontal="right" vertical="center"/>
    </xf>
    <xf numFmtId="165" fontId="2" fillId="3" borderId="24" xfId="0" applyNumberFormat="1" applyFont="1" applyFill="1" applyBorder="1" applyAlignment="1" applyProtection="1">
      <alignment horizontal="center" vertical="center"/>
      <protection locked="0"/>
    </xf>
    <xf numFmtId="165" fontId="2" fillId="0" borderId="24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2" fillId="0" borderId="20" xfId="0" applyFont="1" applyBorder="1" applyAlignment="1">
      <alignment vertical="center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579438</xdr:colOff>
      <xdr:row>3</xdr:row>
      <xdr:rowOff>23812</xdr:rowOff>
    </xdr:from>
    <xdr:to>
      <xdr:col>10</xdr:col>
      <xdr:colOff>60008</xdr:colOff>
      <xdr:row>5</xdr:row>
      <xdr:rowOff>121602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CAB76953-3AFD-4951-B458-A311FB1A8BE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1" y="500062"/>
          <a:ext cx="5719445" cy="415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DZ44"/>
  <sheetViews>
    <sheetView tabSelected="1" zoomScale="80" zoomScaleNormal="80" workbookViewId="0">
      <selection activeCell="G36" sqref="G36"/>
    </sheetView>
  </sheetViews>
  <sheetFormatPr defaultRowHeight="12.5" x14ac:dyDescent="0.25"/>
  <cols>
    <col min="1" max="1" width="9.81640625" style="8" customWidth="1"/>
    <col min="2" max="2" width="4.81640625" style="6" customWidth="1"/>
    <col min="3" max="3" width="29" customWidth="1"/>
    <col min="4" max="4" width="5.81640625" style="6" customWidth="1"/>
    <col min="5" max="5" width="3.81640625" style="6" customWidth="1"/>
    <col min="6" max="6" width="13.54296875" customWidth="1"/>
    <col min="7" max="7" width="17.1796875" customWidth="1"/>
    <col min="8" max="8" width="21" customWidth="1"/>
    <col min="9" max="9" width="19.54296875" customWidth="1"/>
    <col min="10" max="10" width="31.54296875" customWidth="1"/>
    <col min="11" max="11" width="30.81640625" style="28" bestFit="1" customWidth="1"/>
    <col min="12" max="12" width="15" bestFit="1" customWidth="1"/>
    <col min="13" max="13" width="8.1796875" bestFit="1" customWidth="1"/>
    <col min="14" max="14" width="6.453125" bestFit="1" customWidth="1"/>
    <col min="15" max="15" width="16.1796875" style="28" bestFit="1" customWidth="1"/>
  </cols>
  <sheetData>
    <row r="9" spans="1:130" ht="18" x14ac:dyDescent="0.25">
      <c r="A9" s="48" t="s">
        <v>0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</row>
    <row r="10" spans="1:130" ht="18.5" x14ac:dyDescent="0.25">
      <c r="A10" s="49" t="s">
        <v>34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</row>
    <row r="11" spans="1:130" ht="24" customHeight="1" x14ac:dyDescent="0.25">
      <c r="A11" s="50" t="s">
        <v>33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</row>
    <row r="12" spans="1:130" ht="4.5" customHeight="1" thickBot="1" x14ac:dyDescent="0.3">
      <c r="A12" s="33"/>
      <c r="B12" s="5"/>
      <c r="C12" s="2"/>
      <c r="D12" s="5"/>
      <c r="E12" s="5"/>
      <c r="F12" s="2"/>
      <c r="G12" s="2"/>
      <c r="H12" s="2"/>
      <c r="I12" s="2"/>
      <c r="J12" s="2"/>
      <c r="K12" s="22"/>
      <c r="L12" s="2"/>
      <c r="M12" s="2"/>
      <c r="N12" s="2"/>
      <c r="O12" s="5"/>
    </row>
    <row r="13" spans="1:130" s="1" customFormat="1" ht="16.399999999999999" customHeight="1" thickTop="1" thickBot="1" x14ac:dyDescent="0.3">
      <c r="A13" s="51" t="s">
        <v>1</v>
      </c>
      <c r="B13" s="53" t="s">
        <v>2</v>
      </c>
      <c r="C13" s="53" t="s">
        <v>3</v>
      </c>
      <c r="D13" s="57" t="s">
        <v>4</v>
      </c>
      <c r="E13" s="57" t="s">
        <v>5</v>
      </c>
      <c r="F13" s="59" t="s">
        <v>6</v>
      </c>
      <c r="G13" s="60"/>
      <c r="H13" s="59" t="s">
        <v>7</v>
      </c>
      <c r="I13" s="60"/>
      <c r="J13" s="3" t="s">
        <v>8</v>
      </c>
      <c r="K13" s="57" t="s">
        <v>9</v>
      </c>
      <c r="L13" s="53" t="s">
        <v>10</v>
      </c>
      <c r="M13" s="3" t="s">
        <v>11</v>
      </c>
      <c r="N13" s="53" t="s">
        <v>12</v>
      </c>
      <c r="O13" s="55" t="s">
        <v>13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s="1" customFormat="1" ht="16.399999999999999" customHeight="1" thickBot="1" x14ac:dyDescent="0.3">
      <c r="A14" s="52"/>
      <c r="B14" s="54"/>
      <c r="C14" s="54"/>
      <c r="D14" s="58"/>
      <c r="E14" s="58"/>
      <c r="F14" s="29" t="s">
        <v>14</v>
      </c>
      <c r="G14" s="29" t="s">
        <v>15</v>
      </c>
      <c r="H14" s="29" t="s">
        <v>14</v>
      </c>
      <c r="I14" s="29" t="s">
        <v>15</v>
      </c>
      <c r="J14" s="30" t="s">
        <v>16</v>
      </c>
      <c r="K14" s="58"/>
      <c r="L14" s="54"/>
      <c r="M14" s="30" t="s">
        <v>17</v>
      </c>
      <c r="N14" s="54"/>
      <c r="O14" s="56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</row>
    <row r="15" spans="1:130" s="1" customFormat="1" ht="38.15" customHeight="1" thickTop="1" thickBot="1" x14ac:dyDescent="0.3">
      <c r="A15" s="71">
        <v>60006180</v>
      </c>
      <c r="B15" s="42">
        <v>10</v>
      </c>
      <c r="C15" s="38" t="s">
        <v>37</v>
      </c>
      <c r="D15" s="38">
        <v>2</v>
      </c>
      <c r="E15" s="38" t="s">
        <v>28</v>
      </c>
      <c r="F15" s="39">
        <v>10000</v>
      </c>
      <c r="G15" s="39">
        <f t="shared" ref="G15:G24" si="0">D15*F15</f>
        <v>20000</v>
      </c>
      <c r="H15" s="40" t="s">
        <v>18</v>
      </c>
      <c r="I15" s="41" t="e">
        <f t="shared" ref="I15:I24" si="1">H15*D15</f>
        <v>#VALUE!</v>
      </c>
      <c r="J15" s="69" t="s">
        <v>35</v>
      </c>
      <c r="K15" s="69" t="s">
        <v>36</v>
      </c>
      <c r="L15" s="69" t="s">
        <v>31</v>
      </c>
      <c r="M15" s="69" t="s">
        <v>32</v>
      </c>
      <c r="N15" s="69" t="s">
        <v>29</v>
      </c>
      <c r="O15" s="72" t="s">
        <v>30</v>
      </c>
      <c r="P15"/>
      <c r="Q15"/>
      <c r="R15"/>
      <c r="S15"/>
      <c r="T15" s="2"/>
      <c r="U15" s="32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</row>
    <row r="16" spans="1:130" s="1" customFormat="1" ht="38.15" customHeight="1" thickBot="1" x14ac:dyDescent="0.3">
      <c r="A16" s="73"/>
      <c r="B16" s="43">
        <v>20</v>
      </c>
      <c r="C16" s="44" t="s">
        <v>38</v>
      </c>
      <c r="D16" s="44">
        <v>2</v>
      </c>
      <c r="E16" s="44" t="s">
        <v>28</v>
      </c>
      <c r="F16" s="45">
        <v>2000</v>
      </c>
      <c r="G16" s="45">
        <f t="shared" ref="G16:G22" si="2">D16*F16</f>
        <v>4000</v>
      </c>
      <c r="H16" s="46" t="s">
        <v>18</v>
      </c>
      <c r="I16" s="47" t="e">
        <f t="shared" ref="I16:I22" si="3">H16*D16</f>
        <v>#VALUE!</v>
      </c>
      <c r="J16" s="70"/>
      <c r="K16" s="70"/>
      <c r="L16" s="70"/>
      <c r="M16" s="70"/>
      <c r="N16" s="70"/>
      <c r="O16" s="74"/>
      <c r="P16"/>
      <c r="Q16"/>
      <c r="R16"/>
      <c r="S16"/>
      <c r="T16" s="2"/>
      <c r="U16" s="32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</row>
    <row r="17" spans="1:130" s="1" customFormat="1" ht="38.15" customHeight="1" thickBot="1" x14ac:dyDescent="0.3">
      <c r="A17" s="73"/>
      <c r="B17" s="43">
        <v>30</v>
      </c>
      <c r="C17" s="44" t="s">
        <v>39</v>
      </c>
      <c r="D17" s="44">
        <v>2</v>
      </c>
      <c r="E17" s="44" t="s">
        <v>28</v>
      </c>
      <c r="F17" s="45">
        <v>35000</v>
      </c>
      <c r="G17" s="45">
        <f t="shared" si="2"/>
        <v>70000</v>
      </c>
      <c r="H17" s="46" t="s">
        <v>18</v>
      </c>
      <c r="I17" s="47" t="e">
        <f t="shared" si="3"/>
        <v>#VALUE!</v>
      </c>
      <c r="J17" s="70"/>
      <c r="K17" s="70"/>
      <c r="L17" s="70"/>
      <c r="M17" s="70"/>
      <c r="N17" s="70"/>
      <c r="O17" s="74"/>
      <c r="P17"/>
      <c r="Q17"/>
      <c r="R17"/>
      <c r="S17"/>
      <c r="T17" s="2"/>
      <c r="U17" s="32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</row>
    <row r="18" spans="1:130" s="1" customFormat="1" ht="38.15" customHeight="1" thickBot="1" x14ac:dyDescent="0.3">
      <c r="A18" s="73"/>
      <c r="B18" s="43">
        <v>40</v>
      </c>
      <c r="C18" s="83" t="s">
        <v>40</v>
      </c>
      <c r="D18" s="44">
        <v>2</v>
      </c>
      <c r="E18" s="44" t="s">
        <v>28</v>
      </c>
      <c r="F18" s="45">
        <v>5000</v>
      </c>
      <c r="G18" s="45">
        <f t="shared" si="2"/>
        <v>10000</v>
      </c>
      <c r="H18" s="46" t="s">
        <v>18</v>
      </c>
      <c r="I18" s="47" t="e">
        <f t="shared" si="3"/>
        <v>#VALUE!</v>
      </c>
      <c r="J18" s="70"/>
      <c r="K18" s="70"/>
      <c r="L18" s="70"/>
      <c r="M18" s="70"/>
      <c r="N18" s="70"/>
      <c r="O18" s="74"/>
      <c r="P18"/>
      <c r="Q18"/>
      <c r="R18"/>
      <c r="S18"/>
      <c r="T18" s="2"/>
      <c r="U18" s="32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</row>
    <row r="19" spans="1:130" s="1" customFormat="1" ht="38.15" customHeight="1" thickBot="1" x14ac:dyDescent="0.3">
      <c r="A19" s="73"/>
      <c r="B19" s="43">
        <v>50</v>
      </c>
      <c r="C19" s="44" t="s">
        <v>41</v>
      </c>
      <c r="D19" s="44">
        <v>2</v>
      </c>
      <c r="E19" s="44" t="s">
        <v>28</v>
      </c>
      <c r="F19" s="45">
        <v>2500</v>
      </c>
      <c r="G19" s="45">
        <f t="shared" si="2"/>
        <v>5000</v>
      </c>
      <c r="H19" s="46" t="s">
        <v>18</v>
      </c>
      <c r="I19" s="47" t="e">
        <f t="shared" si="3"/>
        <v>#VALUE!</v>
      </c>
      <c r="J19" s="70"/>
      <c r="K19" s="70"/>
      <c r="L19" s="70"/>
      <c r="M19" s="70"/>
      <c r="N19" s="70"/>
      <c r="O19" s="74"/>
      <c r="P19"/>
      <c r="Q19"/>
      <c r="R19"/>
      <c r="S19"/>
      <c r="T19" s="2"/>
      <c r="U19" s="32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</row>
    <row r="20" spans="1:130" s="1" customFormat="1" ht="38.15" customHeight="1" thickBot="1" x14ac:dyDescent="0.3">
      <c r="A20" s="73"/>
      <c r="B20" s="43">
        <v>60</v>
      </c>
      <c r="C20" s="44" t="s">
        <v>42</v>
      </c>
      <c r="D20" s="44">
        <v>2</v>
      </c>
      <c r="E20" s="44" t="s">
        <v>28</v>
      </c>
      <c r="F20" s="45">
        <v>3800</v>
      </c>
      <c r="G20" s="45">
        <f t="shared" si="2"/>
        <v>7600</v>
      </c>
      <c r="H20" s="46" t="s">
        <v>18</v>
      </c>
      <c r="I20" s="47" t="e">
        <f t="shared" si="3"/>
        <v>#VALUE!</v>
      </c>
      <c r="J20" s="70"/>
      <c r="K20" s="70"/>
      <c r="L20" s="70"/>
      <c r="M20" s="70"/>
      <c r="N20" s="70"/>
      <c r="O20" s="74"/>
      <c r="P20"/>
      <c r="Q20"/>
      <c r="R20"/>
      <c r="S20"/>
      <c r="T20" s="2"/>
      <c r="U20" s="32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spans="1:130" s="1" customFormat="1" ht="38.15" customHeight="1" thickBot="1" x14ac:dyDescent="0.3">
      <c r="A21" s="73"/>
      <c r="B21" s="43">
        <v>70</v>
      </c>
      <c r="C21" s="83" t="s">
        <v>43</v>
      </c>
      <c r="D21" s="44">
        <v>2</v>
      </c>
      <c r="E21" s="44" t="s">
        <v>28</v>
      </c>
      <c r="F21" s="45">
        <v>7000</v>
      </c>
      <c r="G21" s="45">
        <f t="shared" si="2"/>
        <v>14000</v>
      </c>
      <c r="H21" s="46" t="s">
        <v>18</v>
      </c>
      <c r="I21" s="47" t="e">
        <f t="shared" si="3"/>
        <v>#VALUE!</v>
      </c>
      <c r="J21" s="70"/>
      <c r="K21" s="70"/>
      <c r="L21" s="70"/>
      <c r="M21" s="70"/>
      <c r="N21" s="70"/>
      <c r="O21" s="74"/>
      <c r="P21"/>
      <c r="Q21"/>
      <c r="R21"/>
      <c r="S21"/>
      <c r="T21" s="2"/>
      <c r="U21" s="32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spans="1:130" s="1" customFormat="1" ht="38.15" customHeight="1" thickBot="1" x14ac:dyDescent="0.3">
      <c r="A22" s="73"/>
      <c r="B22" s="43">
        <v>80</v>
      </c>
      <c r="C22" s="83" t="s">
        <v>44</v>
      </c>
      <c r="D22" s="44">
        <v>2</v>
      </c>
      <c r="E22" s="44" t="s">
        <v>28</v>
      </c>
      <c r="F22" s="45">
        <v>4500</v>
      </c>
      <c r="G22" s="45">
        <f t="shared" si="2"/>
        <v>9000</v>
      </c>
      <c r="H22" s="46" t="s">
        <v>18</v>
      </c>
      <c r="I22" s="47" t="e">
        <f t="shared" si="3"/>
        <v>#VALUE!</v>
      </c>
      <c r="J22" s="70"/>
      <c r="K22" s="70"/>
      <c r="L22" s="70"/>
      <c r="M22" s="70"/>
      <c r="N22" s="70"/>
      <c r="O22" s="74"/>
      <c r="P22"/>
      <c r="Q22"/>
      <c r="R22"/>
      <c r="S22"/>
      <c r="T22" s="2"/>
      <c r="U22" s="3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  <row r="23" spans="1:130" s="1" customFormat="1" ht="38.15" customHeight="1" thickBot="1" x14ac:dyDescent="0.3">
      <c r="A23" s="73"/>
      <c r="B23" s="43">
        <v>90</v>
      </c>
      <c r="C23" s="44" t="s">
        <v>45</v>
      </c>
      <c r="D23" s="44">
        <v>2</v>
      </c>
      <c r="E23" s="44" t="s">
        <v>28</v>
      </c>
      <c r="F23" s="45">
        <v>145000</v>
      </c>
      <c r="G23" s="45">
        <f t="shared" si="0"/>
        <v>290000</v>
      </c>
      <c r="H23" s="46" t="s">
        <v>18</v>
      </c>
      <c r="I23" s="47" t="e">
        <f t="shared" si="1"/>
        <v>#VALUE!</v>
      </c>
      <c r="J23" s="70"/>
      <c r="K23" s="70"/>
      <c r="L23" s="70"/>
      <c r="M23" s="70"/>
      <c r="N23" s="70"/>
      <c r="O23" s="74"/>
      <c r="P23"/>
      <c r="Q23"/>
      <c r="R23"/>
      <c r="S23"/>
      <c r="T23" s="2"/>
      <c r="U23" s="32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</row>
    <row r="24" spans="1:130" s="1" customFormat="1" ht="38.15" customHeight="1" thickBot="1" x14ac:dyDescent="0.3">
      <c r="A24" s="75"/>
      <c r="B24" s="76">
        <v>100</v>
      </c>
      <c r="C24" s="77" t="s">
        <v>46</v>
      </c>
      <c r="D24" s="77">
        <v>1</v>
      </c>
      <c r="E24" s="77" t="s">
        <v>28</v>
      </c>
      <c r="F24" s="78">
        <v>375000</v>
      </c>
      <c r="G24" s="78">
        <f t="shared" si="0"/>
        <v>375000</v>
      </c>
      <c r="H24" s="79" t="s">
        <v>18</v>
      </c>
      <c r="I24" s="80" t="e">
        <f t="shared" si="1"/>
        <v>#VALUE!</v>
      </c>
      <c r="J24" s="81"/>
      <c r="K24" s="81"/>
      <c r="L24" s="81"/>
      <c r="M24" s="81"/>
      <c r="N24" s="81"/>
      <c r="O24" s="82"/>
      <c r="P24"/>
      <c r="Q24"/>
      <c r="R24"/>
      <c r="S24"/>
      <c r="T24" s="2"/>
      <c r="U24" s="32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</row>
    <row r="25" spans="1:130" s="1" customFormat="1" ht="15" thickTop="1" thickBot="1" x14ac:dyDescent="0.3">
      <c r="A25" s="66" t="s">
        <v>19</v>
      </c>
      <c r="B25" s="67"/>
      <c r="C25" s="67"/>
      <c r="D25" s="67"/>
      <c r="E25" s="67"/>
      <c r="F25" s="67"/>
      <c r="G25" s="31">
        <f>SUM(G15:G24)</f>
        <v>804600</v>
      </c>
      <c r="H25" s="21"/>
      <c r="I25" s="21"/>
      <c r="J25" s="21"/>
      <c r="K25" s="23"/>
      <c r="L25" s="13"/>
      <c r="M25" s="13"/>
      <c r="N25" s="13"/>
      <c r="O25" s="34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</row>
    <row r="26" spans="1:130" s="1" customFormat="1" ht="15" thickTop="1" thickBot="1" x14ac:dyDescent="0.3">
      <c r="A26" s="63" t="s">
        <v>20</v>
      </c>
      <c r="B26" s="64"/>
      <c r="C26" s="64"/>
      <c r="D26" s="64"/>
      <c r="E26" s="64"/>
      <c r="F26" s="64"/>
      <c r="G26" s="64"/>
      <c r="H26" s="65"/>
      <c r="I26" s="4" t="e">
        <f>SUM(I15:I24)</f>
        <v>#VALUE!</v>
      </c>
      <c r="J26" s="14"/>
      <c r="K26" s="24"/>
      <c r="L26" s="17"/>
      <c r="M26" s="18"/>
      <c r="N26" s="17"/>
      <c r="O26" s="35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</row>
    <row r="27" spans="1:130" s="1" customFormat="1" ht="13.5" thickTop="1" thickBot="1" x14ac:dyDescent="0.3">
      <c r="A27" s="68" t="s">
        <v>21</v>
      </c>
      <c r="B27" s="68"/>
      <c r="C27" s="68"/>
      <c r="D27" s="68"/>
      <c r="E27" s="68"/>
      <c r="F27" s="68"/>
      <c r="G27" s="68"/>
      <c r="H27" s="68"/>
      <c r="I27" s="7"/>
      <c r="J27" s="7"/>
      <c r="K27" s="25"/>
      <c r="L27" s="7"/>
      <c r="M27" s="8"/>
      <c r="N27" s="7"/>
      <c r="O27" s="36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</row>
    <row r="28" spans="1:130" s="1" customFormat="1" ht="13" thickBot="1" x14ac:dyDescent="0.3">
      <c r="A28" s="8" t="s">
        <v>22</v>
      </c>
      <c r="B28" s="61" t="s">
        <v>18</v>
      </c>
      <c r="C28" s="62"/>
      <c r="D28" s="62"/>
      <c r="E28" s="62"/>
      <c r="F28" s="10" t="s">
        <v>23</v>
      </c>
      <c r="G28" s="7"/>
      <c r="H28" s="11"/>
      <c r="I28" s="7"/>
      <c r="J28" s="8"/>
      <c r="K28" s="25"/>
      <c r="L28" s="7"/>
      <c r="M28" s="8"/>
      <c r="N28" s="7"/>
      <c r="O28" s="36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</row>
    <row r="29" spans="1:130" ht="23.15" customHeight="1" x14ac:dyDescent="0.25">
      <c r="B29" s="8"/>
      <c r="C29" s="7"/>
      <c r="D29" s="8"/>
      <c r="E29" s="7"/>
      <c r="F29" s="11"/>
      <c r="G29" s="11"/>
      <c r="H29" s="12" t="s">
        <v>24</v>
      </c>
      <c r="I29" s="7"/>
      <c r="J29" s="8"/>
      <c r="K29" s="25"/>
      <c r="L29" s="7"/>
      <c r="M29" s="8"/>
      <c r="N29" s="7"/>
      <c r="O29" s="36"/>
    </row>
    <row r="30" spans="1:130" x14ac:dyDescent="0.25">
      <c r="B30" s="8"/>
      <c r="C30" s="7"/>
      <c r="D30" s="19"/>
      <c r="E30" s="7"/>
      <c r="F30" s="11"/>
      <c r="G30" s="11"/>
      <c r="H30" s="12"/>
      <c r="I30" s="7"/>
      <c r="J30" s="8"/>
      <c r="K30" s="25"/>
      <c r="L30" s="7"/>
      <c r="M30" s="8"/>
      <c r="N30" s="7"/>
      <c r="O30" s="36"/>
    </row>
    <row r="31" spans="1:130" x14ac:dyDescent="0.25">
      <c r="B31" s="8"/>
      <c r="C31" s="7"/>
      <c r="D31" s="19"/>
      <c r="E31" s="7"/>
      <c r="F31" s="11"/>
      <c r="G31" s="9"/>
      <c r="H31" s="12"/>
      <c r="I31" s="7"/>
      <c r="J31" s="8"/>
      <c r="K31" s="25"/>
      <c r="L31" s="7"/>
      <c r="M31" s="8"/>
      <c r="N31" s="7"/>
      <c r="O31" s="36"/>
    </row>
    <row r="32" spans="1:130" x14ac:dyDescent="0.25">
      <c r="B32" s="8"/>
      <c r="C32" s="7"/>
      <c r="D32" s="19"/>
      <c r="E32" s="7"/>
      <c r="F32" s="11"/>
      <c r="G32" s="11"/>
      <c r="H32" s="12"/>
      <c r="I32" s="7"/>
      <c r="J32" s="8"/>
      <c r="K32" s="25"/>
      <c r="L32" s="7"/>
      <c r="M32" s="8"/>
      <c r="N32" s="7"/>
      <c r="O32" s="36"/>
    </row>
    <row r="33" spans="2:15" ht="14.5" x14ac:dyDescent="0.25">
      <c r="B33" s="8"/>
      <c r="C33" s="37"/>
      <c r="D33" s="19"/>
      <c r="E33" s="7"/>
      <c r="F33" s="11"/>
      <c r="G33" s="11"/>
      <c r="H33" s="11"/>
      <c r="I33" s="12"/>
      <c r="J33" s="8"/>
      <c r="K33" s="25"/>
      <c r="L33" s="16"/>
      <c r="M33" s="16"/>
      <c r="N33" s="16"/>
      <c r="O33" s="26"/>
    </row>
    <row r="34" spans="2:15" ht="14.5" x14ac:dyDescent="0.25">
      <c r="B34" s="8"/>
      <c r="C34" s="37"/>
      <c r="D34" s="19"/>
      <c r="E34" s="7"/>
      <c r="F34" s="8"/>
      <c r="G34" s="7"/>
      <c r="H34" s="7"/>
      <c r="I34" s="7"/>
      <c r="J34" s="16" t="s">
        <v>25</v>
      </c>
      <c r="K34" s="26"/>
      <c r="L34" s="15"/>
      <c r="M34" s="15"/>
      <c r="N34" s="15"/>
      <c r="O34" s="27"/>
    </row>
    <row r="35" spans="2:15" x14ac:dyDescent="0.25">
      <c r="B35" s="8"/>
      <c r="C35" s="37"/>
      <c r="D35" s="19"/>
      <c r="E35" s="7"/>
      <c r="F35" s="7"/>
      <c r="G35" s="7"/>
      <c r="H35" s="7"/>
      <c r="I35" s="7"/>
      <c r="J35" s="15" t="s">
        <v>26</v>
      </c>
      <c r="K35" s="27"/>
      <c r="L35" s="15"/>
      <c r="M35" s="15"/>
      <c r="N35" s="15"/>
      <c r="O35" s="27"/>
    </row>
    <row r="36" spans="2:15" x14ac:dyDescent="0.25">
      <c r="B36" s="8"/>
      <c r="C36" s="37"/>
      <c r="D36" s="19"/>
      <c r="E36" s="7"/>
      <c r="F36" s="7"/>
      <c r="G36" s="7"/>
      <c r="H36" s="7"/>
      <c r="I36" s="7"/>
      <c r="J36" s="15" t="s">
        <v>27</v>
      </c>
      <c r="K36" s="27"/>
    </row>
    <row r="37" spans="2:15" x14ac:dyDescent="0.25">
      <c r="C37" s="2"/>
      <c r="D37" s="20"/>
    </row>
    <row r="38" spans="2:15" x14ac:dyDescent="0.25">
      <c r="C38" s="2"/>
      <c r="D38" s="20"/>
    </row>
    <row r="39" spans="2:15" x14ac:dyDescent="0.25">
      <c r="C39" s="2"/>
      <c r="D39" s="20"/>
    </row>
    <row r="40" spans="2:15" x14ac:dyDescent="0.25">
      <c r="C40" s="2"/>
      <c r="D40" s="20"/>
    </row>
    <row r="41" spans="2:15" x14ac:dyDescent="0.25">
      <c r="D41" s="20"/>
    </row>
    <row r="42" spans="2:15" x14ac:dyDescent="0.25">
      <c r="D42" s="20"/>
    </row>
    <row r="43" spans="2:15" x14ac:dyDescent="0.25">
      <c r="D43" s="20"/>
      <c r="F43" s="32"/>
    </row>
    <row r="44" spans="2:15" x14ac:dyDescent="0.25">
      <c r="D44" s="20"/>
    </row>
  </sheetData>
  <mergeCells count="25">
    <mergeCell ref="N15:N24"/>
    <mergeCell ref="O15:O24"/>
    <mergeCell ref="A15:A24"/>
    <mergeCell ref="J15:J24"/>
    <mergeCell ref="K15:K24"/>
    <mergeCell ref="L15:L24"/>
    <mergeCell ref="M15:M24"/>
    <mergeCell ref="B28:E28"/>
    <mergeCell ref="A26:H26"/>
    <mergeCell ref="A25:F25"/>
    <mergeCell ref="A27:H27"/>
    <mergeCell ref="A9:O9"/>
    <mergeCell ref="A10:O10"/>
    <mergeCell ref="A11:O11"/>
    <mergeCell ref="A13:A14"/>
    <mergeCell ref="B13:B14"/>
    <mergeCell ref="C13:C14"/>
    <mergeCell ref="O13:O14"/>
    <mergeCell ref="K13:K14"/>
    <mergeCell ref="L13:L14"/>
    <mergeCell ref="N13:N14"/>
    <mergeCell ref="D13:D14"/>
    <mergeCell ref="E13:E14"/>
    <mergeCell ref="F13:G13"/>
    <mergeCell ref="H13:I13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Props1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4197F1-44AC-4F35-9772-3DFE815F7A03}">
  <ds:schemaRefs>
    <ds:schemaRef ds:uri="http://purl.org/dc/elements/1.1/"/>
    <ds:schemaRef ds:uri="http://schemas.microsoft.com/office/2006/metadata/properties"/>
    <ds:schemaRef ds:uri="63ef4d09-7a27-477e-abfe-88d2d0877d32"/>
    <ds:schemaRef ds:uri="http://purl.org/dc/terms/"/>
    <ds:schemaRef ds:uri="http://schemas.openxmlformats.org/package/2006/metadata/core-properties"/>
    <ds:schemaRef ds:uri="b0e90202-8514-490b-aa47-458e66aada41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Matolak Milan</cp:lastModifiedBy>
  <cp:revision>1</cp:revision>
  <dcterms:created xsi:type="dcterms:W3CDTF">2019-08-01T11:10:14Z</dcterms:created>
  <dcterms:modified xsi:type="dcterms:W3CDTF">2025-07-25T10:43:02Z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