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47" documentId="14_{51907E67-1996-4A0A-B6BD-6ED018398BBA}" xr6:coauthVersionLast="47" xr6:coauthVersionMax="47" xr10:uidLastSave="{77848CE8-38D3-4ECC-AA75-E31DDA7EE669}"/>
  <bookViews>
    <workbookView xWindow="380" yWindow="380" windowWidth="28800" windowHeight="15370" xr2:uid="{00000000-000D-0000-FFFF-FFFF00000000}"/>
  </bookViews>
  <sheets>
    <sheet name="zámečnický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9" l="1"/>
  <c r="H23" i="19"/>
  <c r="F23" i="19"/>
  <c r="H22" i="19"/>
  <c r="F22" i="19"/>
  <c r="H21" i="19"/>
  <c r="F21" i="19"/>
  <c r="H20" i="19"/>
  <c r="F20" i="19"/>
  <c r="H19" i="19"/>
  <c r="F19" i="19"/>
  <c r="H18" i="19"/>
  <c r="F18" i="19"/>
  <c r="H17" i="19"/>
  <c r="F17" i="19"/>
  <c r="H11" i="19" l="1"/>
  <c r="H10" i="19"/>
  <c r="H9" i="19"/>
  <c r="H8" i="19"/>
  <c r="H7" i="19"/>
  <c r="H16" i="19" l="1"/>
  <c r="G24" i="19" s="1"/>
  <c r="F16" i="19"/>
  <c r="H6" i="19" l="1"/>
  <c r="G12" i="19" s="1"/>
  <c r="E24" i="19" l="1"/>
  <c r="F25" i="19" l="1"/>
  <c r="H24" i="19"/>
  <c r="H12" i="19" l="1"/>
</calcChain>
</file>

<file path=xl/sharedStrings.xml><?xml version="1.0" encoding="utf-8"?>
<sst xmlns="http://schemas.openxmlformats.org/spreadsheetml/2006/main" count="86" uniqueCount="49">
  <si>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</si>
  <si>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</si>
  <si>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</si>
  <si>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</si>
  <si>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</si>
  <si>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</si>
  <si>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</si>
  <si>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</si>
  <si>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</si>
  <si>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</si>
  <si>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</si>
  <si>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</si>
  <si>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</si>
  <si>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</si>
  <si>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</si>
  <si>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</si>
  <si>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</si>
  <si>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</si>
  <si>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</si>
  <si>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</si>
  <si>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</si>
  <si>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</si>
  <si>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</si>
  <si>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</si>
  <si>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</si>
  <si>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</si>
  <si>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</si>
  <si>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</si>
  <si>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</si>
  <si>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</si>
  <si>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</si>
  <si>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doplní dodavatel</t>
  </si>
  <si>
    <t xml:space="preserve">ks </t>
  </si>
  <si>
    <t>Kleště štípací boční 160 FESTA 17004</t>
  </si>
  <si>
    <t>Vrtačka AKU CDM1120 Li-ion 18V 1,5Ah 2m baterie</t>
  </si>
  <si>
    <t>Očkoploché klíče   8-19mm    2740226C</t>
  </si>
  <si>
    <t>sada</t>
  </si>
  <si>
    <t>PZ křížové šroubováky  sada</t>
  </si>
  <si>
    <t>Skládací pracovní stůl Craftmaker Pro Station S30</t>
  </si>
  <si>
    <t>Lepidlo Extrém 120ml Chemoprén</t>
  </si>
  <si>
    <t>Zámek HOBES DOZ rozteč 90mm, typ: 02-03-P+L</t>
  </si>
  <si>
    <t>Kotouč lamelový FESTA 125mm P 60</t>
  </si>
  <si>
    <t>REMAL PLUS malířský nátěr bílý, bělost 86%, disperzní akrylátový nátěr otěruvzdorný, balení po 40kg</t>
  </si>
  <si>
    <t>Štětec plochý SPOKAR PROFI 0,75 typ: 81264</t>
  </si>
  <si>
    <t>Štětec plochý SPOKAR PROFI 2" typ: 81264</t>
  </si>
  <si>
    <t>Dveře pravé plné bílé interiérové 80, FAB</t>
  </si>
  <si>
    <t>Podhledy KNAUFCELING ECOMIN SOLUTIONS 600x600x13mm 713531 BOARD (v balení 18ks)</t>
  </si>
  <si>
    <t>Tmel sanitární silikonový bílý, SILVER LINE 280ml</t>
  </si>
  <si>
    <t>Dodávka zámečnického materiálu 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</si>
</sst>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/>
  </cellStyleXfs>
  <cellXfs count="93">
    <xf numFmtId="0" fontId="0" fillId="0" borderId="0" xfId="0"/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164" fontId="12" fillId="2" borderId="10" xfId="0" applyNumberFormat="1" applyFont="1" applyFill="1" applyBorder="1" applyAlignment="1" applyProtection="1">
      <alignment horizontal="right" vertical="center"/>
      <protection locked="0"/>
    </xf>
    <xf numFmtId="164" fontId="1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4" fillId="0" borderId="20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 applyProtection="1">
      <alignment horizontal="right" vertical="center"/>
      <protection locked="0"/>
    </xf>
    <xf numFmtId="164" fontId="12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 wrapText="1"/>
    </xf>
    <xf numFmtId="164" fontId="8" fillId="0" borderId="21" xfId="0" applyNumberFormat="1" applyFont="1" applyBorder="1" applyAlignment="1">
      <alignment horizontal="right" vertical="center"/>
    </xf>
    <xf numFmtId="164" fontId="8" fillId="0" borderId="22" xfId="0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4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" fillId="0" borderId="1" xfId="0" applyFont="1" applyBorder="1"/>
    <xf numFmtId="4" fontId="1" fillId="0" borderId="1" xfId="0" applyNumberFormat="1" applyFont="1" applyBorder="1"/>
    <xf numFmtId="4" fontId="12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" fontId="12" fillId="0" borderId="10" xfId="0" applyNumberFormat="1" applyFont="1" applyBorder="1" applyAlignment="1">
      <alignment horizontal="center" vertical="center"/>
    </xf>
    <xf numFmtId="0" fontId="1" fillId="0" borderId="10" xfId="0" applyFont="1" applyBorder="1"/>
    <xf numFmtId="4" fontId="1" fillId="0" borderId="10" xfId="0" applyNumberFormat="1" applyFont="1" applyBorder="1"/>
    <xf numFmtId="0" fontId="8" fillId="0" borderId="21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5" fillId="0" borderId="24" xfId="0" applyFont="1" applyBorder="1" applyAlignment="1">
      <alignment horizontal="left" vertical="center"/>
    </xf>
    <xf numFmtId="0" fontId="8" fillId="0" borderId="24" xfId="0" applyFont="1" applyBorder="1" applyAlignment="1">
      <alignment horizontal="right" vertical="center" wrapText="1"/>
    </xf>
    <xf numFmtId="0" fontId="12" fillId="2" borderId="0" xfId="0" applyFont="1" applyFill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3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7" fillId="0" borderId="0" xfId="0" applyFont="1" applyAlignment="1">
      <alignment horizontal="center" vertical="center"/>
    </xf>
    <xf numFmtId="164" fontId="8" fillId="0" borderId="24" xfId="0" applyNumberFormat="1" applyFont="1" applyBorder="1" applyAlignment="1">
      <alignment horizontal="right" vertical="center"/>
    </xf>
    <xf numFmtId="164" fontId="8" fillId="0" borderId="25" xfId="0" applyNumberFormat="1" applyFont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6"/>
  <sheetViews>
    <sheetView tabSelected="1" zoomScale="80" zoomScaleNormal="80" workbookViewId="0">
      <selection activeCell="O19" sqref="O19"/>
    </sheetView>
  </sheetViews>
  <sheetFormatPr defaultColWidth="9.1796875" defaultRowHeight="14.5" x14ac:dyDescent="0.35"/>
  <cols>
    <col min="1" max="1" width="4.26953125" style="43" customWidth="1"/>
    <col min="2" max="2" width="5.1796875" style="44" bestFit="1" customWidth="1"/>
    <col min="3" max="3" width="4.453125" style="22" customWidth="1"/>
    <col min="4" max="4" width="103.08984375" style="22" customWidth="1"/>
    <col min="5" max="5" width="0.1796875" style="49" hidden="1" customWidth="1"/>
    <col min="6" max="6" width="0.453125" style="49" hidden="1" customWidth="1"/>
    <col min="7" max="7" width="18" style="49" customWidth="1"/>
    <col min="8" max="8" width="14.1796875" style="49" customWidth="1"/>
    <col min="9" max="16384" width="9.1796875" style="22"/>
  </cols>
  <sheetData>
    <row r="2" spans="1:9" ht="16" customHeight="1" x14ac:dyDescent="0.35">
      <c r="A2" s="79" t="s">
        <v>17</v>
      </c>
      <c r="B2" s="79"/>
      <c r="C2" s="79"/>
      <c r="D2" s="79"/>
      <c r="E2" s="79"/>
      <c r="F2" s="79"/>
      <c r="G2" s="79"/>
      <c r="H2" s="79"/>
    </row>
    <row r="3" spans="1:9" s="1" customFormat="1" ht="16" customHeight="1" x14ac:dyDescent="0.35">
      <c r="A3" s="82" t="s">
        <v>48</v>
      </c>
      <c r="B3" s="83"/>
      <c r="C3" s="83"/>
      <c r="D3" s="83"/>
      <c r="E3" s="83"/>
      <c r="F3" s="83"/>
      <c r="G3" s="83"/>
      <c r="H3" s="83"/>
    </row>
    <row r="4" spans="1:9" s="1" customFormat="1" ht="16" customHeight="1" thickBot="1" x14ac:dyDescent="0.4">
      <c r="A4" s="23"/>
      <c r="B4" s="25"/>
      <c r="C4" s="24"/>
      <c r="D4" s="24"/>
      <c r="E4" s="24"/>
      <c r="F4" s="24"/>
      <c r="G4" s="24"/>
      <c r="H4" s="24"/>
    </row>
    <row r="5" spans="1:9" s="1" customFormat="1" ht="49.5" customHeight="1" thickBot="1" x14ac:dyDescent="0.4">
      <c r="A5" s="5" t="s">
        <v>15</v>
      </c>
      <c r="B5" s="9" t="s">
        <v>9</v>
      </c>
      <c r="C5" s="6" t="s">
        <v>0</v>
      </c>
      <c r="D5" s="26" t="s">
        <v>28</v>
      </c>
      <c r="E5" s="7" t="s">
        <v>12</v>
      </c>
      <c r="F5" s="7" t="s">
        <v>13</v>
      </c>
      <c r="G5" s="7" t="s">
        <v>10</v>
      </c>
      <c r="H5" s="27" t="s">
        <v>11</v>
      </c>
    </row>
    <row r="6" spans="1:9" x14ac:dyDescent="0.35">
      <c r="A6" s="57" t="s">
        <v>1</v>
      </c>
      <c r="B6" s="62">
        <v>1</v>
      </c>
      <c r="C6" s="62" t="s">
        <v>27</v>
      </c>
      <c r="D6" s="63" t="s">
        <v>33</v>
      </c>
      <c r="E6" s="20"/>
      <c r="F6" s="20"/>
      <c r="G6" s="11" t="s">
        <v>31</v>
      </c>
      <c r="H6" s="58" t="e">
        <f t="shared" ref="H6" si="0">B6*G6</f>
        <v>#VALUE!</v>
      </c>
    </row>
    <row r="7" spans="1:9" x14ac:dyDescent="0.35">
      <c r="A7" s="59" t="s">
        <v>2</v>
      </c>
      <c r="B7" s="18">
        <v>1</v>
      </c>
      <c r="C7" s="18" t="s">
        <v>27</v>
      </c>
      <c r="D7" s="61" t="s">
        <v>34</v>
      </c>
      <c r="E7" s="21"/>
      <c r="F7" s="21"/>
      <c r="G7" s="12" t="s">
        <v>31</v>
      </c>
      <c r="H7" s="60" t="e">
        <f t="shared" ref="H7:H11" si="1">B7*G7</f>
        <v>#VALUE!</v>
      </c>
    </row>
    <row r="8" spans="1:9" x14ac:dyDescent="0.35">
      <c r="A8" s="59" t="s">
        <v>3</v>
      </c>
      <c r="B8" s="18">
        <v>1</v>
      </c>
      <c r="C8" s="18" t="s">
        <v>27</v>
      </c>
      <c r="D8" s="61" t="s">
        <v>35</v>
      </c>
      <c r="E8" s="21"/>
      <c r="F8" s="21"/>
      <c r="G8" s="12" t="s">
        <v>31</v>
      </c>
      <c r="H8" s="60" t="e">
        <f t="shared" si="1"/>
        <v>#VALUE!</v>
      </c>
    </row>
    <row r="9" spans="1:9" x14ac:dyDescent="0.35">
      <c r="A9" s="59" t="s">
        <v>4</v>
      </c>
      <c r="B9" s="18">
        <v>1</v>
      </c>
      <c r="C9" s="18" t="s">
        <v>36</v>
      </c>
      <c r="D9" s="61" t="s">
        <v>37</v>
      </c>
      <c r="E9" s="21"/>
      <c r="F9" s="21"/>
      <c r="G9" s="12" t="s">
        <v>31</v>
      </c>
      <c r="H9" s="60" t="e">
        <f t="shared" si="1"/>
        <v>#VALUE!</v>
      </c>
    </row>
    <row r="10" spans="1:9" x14ac:dyDescent="0.35">
      <c r="A10" s="59" t="s">
        <v>5</v>
      </c>
      <c r="B10" s="18">
        <v>1</v>
      </c>
      <c r="C10" s="18" t="s">
        <v>27</v>
      </c>
      <c r="D10" s="61" t="s">
        <v>38</v>
      </c>
      <c r="E10" s="21"/>
      <c r="F10" s="21"/>
      <c r="G10" s="12" t="s">
        <v>31</v>
      </c>
      <c r="H10" s="60" t="e">
        <f t="shared" si="1"/>
        <v>#VALUE!</v>
      </c>
    </row>
    <row r="11" spans="1:9" x14ac:dyDescent="0.35">
      <c r="A11" s="59" t="s">
        <v>6</v>
      </c>
      <c r="B11" s="18">
        <v>6</v>
      </c>
      <c r="C11" s="18" t="s">
        <v>27</v>
      </c>
      <c r="D11" s="61" t="s">
        <v>39</v>
      </c>
      <c r="E11" s="21"/>
      <c r="F11" s="21"/>
      <c r="G11" s="12" t="s">
        <v>31</v>
      </c>
      <c r="H11" s="60" t="e">
        <f t="shared" si="1"/>
        <v>#VALUE!</v>
      </c>
    </row>
    <row r="12" spans="1:9" s="1" customFormat="1" ht="15" customHeight="1" thickBot="1" x14ac:dyDescent="0.4">
      <c r="A12" s="74"/>
      <c r="B12" s="75"/>
      <c r="C12" s="76"/>
      <c r="D12" s="77" t="s">
        <v>30</v>
      </c>
      <c r="E12" s="88"/>
      <c r="F12" s="88"/>
      <c r="G12" s="86" t="e">
        <f>SUM(H6:H11)</f>
        <v>#VALUE!</v>
      </c>
      <c r="H12" s="87" t="e">
        <f>SUM(H5:H11)</f>
        <v>#VALUE!</v>
      </c>
    </row>
    <row r="13" spans="1:9" s="1" customFormat="1" ht="15" customHeight="1" x14ac:dyDescent="0.35">
      <c r="A13" s="13"/>
      <c r="B13" s="14"/>
      <c r="C13" s="15"/>
      <c r="D13" s="73"/>
      <c r="E13" s="16"/>
      <c r="F13" s="17"/>
      <c r="G13" s="31"/>
      <c r="H13" s="32"/>
    </row>
    <row r="14" spans="1:9" s="1" customFormat="1" ht="15" customHeight="1" thickBot="1" x14ac:dyDescent="0.4">
      <c r="A14" s="13"/>
      <c r="B14" s="14"/>
      <c r="C14" s="15"/>
      <c r="D14" s="30"/>
      <c r="E14" s="16"/>
      <c r="F14" s="17"/>
      <c r="G14" s="31"/>
      <c r="H14" s="32"/>
    </row>
    <row r="15" spans="1:9" s="1" customFormat="1" ht="60" customHeight="1" thickBot="1" x14ac:dyDescent="0.4">
      <c r="A15" s="5" t="s">
        <v>15</v>
      </c>
      <c r="B15" s="9" t="s">
        <v>9</v>
      </c>
      <c r="C15" s="6" t="s">
        <v>0</v>
      </c>
      <c r="D15" s="26" t="s">
        <v>25</v>
      </c>
      <c r="E15" s="7" t="s">
        <v>12</v>
      </c>
      <c r="F15" s="7" t="s">
        <v>13</v>
      </c>
      <c r="G15" s="7" t="s">
        <v>10</v>
      </c>
      <c r="H15" s="27" t="s">
        <v>11</v>
      </c>
      <c r="I15" s="33"/>
    </row>
    <row r="16" spans="1:9" x14ac:dyDescent="0.35">
      <c r="A16" s="55" t="s">
        <v>1</v>
      </c>
      <c r="B16" s="70">
        <v>15</v>
      </c>
      <c r="C16" s="62" t="s">
        <v>27</v>
      </c>
      <c r="D16" s="71" t="s">
        <v>40</v>
      </c>
      <c r="E16" s="72">
        <v>419</v>
      </c>
      <c r="F16" s="20">
        <f>B16*E16</f>
        <v>6285</v>
      </c>
      <c r="G16" s="11" t="s">
        <v>31</v>
      </c>
      <c r="H16" s="28" t="e">
        <f t="shared" ref="H16" si="2">B16*G16</f>
        <v>#VALUE!</v>
      </c>
    </row>
    <row r="17" spans="1:8" x14ac:dyDescent="0.35">
      <c r="A17" s="56" t="s">
        <v>2</v>
      </c>
      <c r="B17" s="19">
        <v>5</v>
      </c>
      <c r="C17" s="18" t="s">
        <v>27</v>
      </c>
      <c r="D17" s="64" t="s">
        <v>41</v>
      </c>
      <c r="E17" s="66">
        <v>38</v>
      </c>
      <c r="F17" s="21">
        <f t="shared" ref="F17:F23" si="3">B17*E17</f>
        <v>190</v>
      </c>
      <c r="G17" s="12" t="s">
        <v>31</v>
      </c>
      <c r="H17" s="29" t="e">
        <f t="shared" ref="H17:H23" si="4">B17*G17</f>
        <v>#VALUE!</v>
      </c>
    </row>
    <row r="18" spans="1:8" x14ac:dyDescent="0.35">
      <c r="A18" s="56" t="s">
        <v>3</v>
      </c>
      <c r="B18" s="19">
        <v>2</v>
      </c>
      <c r="C18" s="18" t="s">
        <v>27</v>
      </c>
      <c r="D18" s="64" t="s">
        <v>42</v>
      </c>
      <c r="E18" s="65">
        <v>850</v>
      </c>
      <c r="F18" s="21">
        <f t="shared" si="3"/>
        <v>1700</v>
      </c>
      <c r="G18" s="12" t="s">
        <v>31</v>
      </c>
      <c r="H18" s="29" t="e">
        <f t="shared" si="4"/>
        <v>#VALUE!</v>
      </c>
    </row>
    <row r="19" spans="1:8" x14ac:dyDescent="0.35">
      <c r="A19" s="56" t="s">
        <v>4</v>
      </c>
      <c r="B19" s="19">
        <v>5</v>
      </c>
      <c r="C19" s="18" t="s">
        <v>27</v>
      </c>
      <c r="D19" s="64" t="s">
        <v>43</v>
      </c>
      <c r="E19" s="67">
        <v>24</v>
      </c>
      <c r="F19" s="21">
        <f t="shared" si="3"/>
        <v>120</v>
      </c>
      <c r="G19" s="12" t="s">
        <v>31</v>
      </c>
      <c r="H19" s="29" t="e">
        <f t="shared" si="4"/>
        <v>#VALUE!</v>
      </c>
    </row>
    <row r="20" spans="1:8" x14ac:dyDescent="0.35">
      <c r="A20" s="56" t="s">
        <v>5</v>
      </c>
      <c r="B20" s="19">
        <v>5</v>
      </c>
      <c r="C20" s="18" t="s">
        <v>27</v>
      </c>
      <c r="D20" s="68" t="s">
        <v>44</v>
      </c>
      <c r="E20" s="66">
        <v>50</v>
      </c>
      <c r="F20" s="21">
        <f t="shared" si="3"/>
        <v>250</v>
      </c>
      <c r="G20" s="12" t="s">
        <v>31</v>
      </c>
      <c r="H20" s="29" t="e">
        <f t="shared" si="4"/>
        <v>#VALUE!</v>
      </c>
    </row>
    <row r="21" spans="1:8" x14ac:dyDescent="0.35">
      <c r="A21" s="56" t="s">
        <v>6</v>
      </c>
      <c r="B21" s="19">
        <v>3</v>
      </c>
      <c r="C21" s="18" t="s">
        <v>27</v>
      </c>
      <c r="D21" s="64" t="s">
        <v>45</v>
      </c>
      <c r="E21" s="66">
        <v>890</v>
      </c>
      <c r="F21" s="21">
        <f t="shared" si="3"/>
        <v>2670</v>
      </c>
      <c r="G21" s="12" t="s">
        <v>31</v>
      </c>
      <c r="H21" s="29" t="e">
        <f t="shared" si="4"/>
        <v>#VALUE!</v>
      </c>
    </row>
    <row r="22" spans="1:8" ht="15" customHeight="1" x14ac:dyDescent="0.35">
      <c r="A22" s="56" t="s">
        <v>7</v>
      </c>
      <c r="B22" s="19">
        <v>2</v>
      </c>
      <c r="C22" s="18" t="s">
        <v>27</v>
      </c>
      <c r="D22" s="69" t="s">
        <v>46</v>
      </c>
      <c r="E22" s="66">
        <v>1250</v>
      </c>
      <c r="F22" s="21">
        <f t="shared" si="3"/>
        <v>2500</v>
      </c>
      <c r="G22" s="12" t="s">
        <v>31</v>
      </c>
      <c r="H22" s="29" t="e">
        <f t="shared" si="4"/>
        <v>#VALUE!</v>
      </c>
    </row>
    <row r="23" spans="1:8" x14ac:dyDescent="0.35">
      <c r="A23" s="56" t="s">
        <v>8</v>
      </c>
      <c r="B23" s="19">
        <v>12</v>
      </c>
      <c r="C23" s="18" t="s">
        <v>32</v>
      </c>
      <c r="D23" s="64" t="s">
        <v>47</v>
      </c>
      <c r="E23" s="65">
        <v>93</v>
      </c>
      <c r="F23" s="21">
        <f t="shared" si="3"/>
        <v>1116</v>
      </c>
      <c r="G23" s="12" t="s">
        <v>31</v>
      </c>
      <c r="H23" s="29" t="e">
        <f t="shared" si="4"/>
        <v>#VALUE!</v>
      </c>
    </row>
    <row r="24" spans="1:8" s="1" customFormat="1" ht="15" customHeight="1" thickBot="1" x14ac:dyDescent="0.4">
      <c r="A24" s="34"/>
      <c r="B24" s="35"/>
      <c r="C24" s="36"/>
      <c r="D24" s="8" t="s">
        <v>26</v>
      </c>
      <c r="E24" s="89">
        <f>SUM(F16:F23)</f>
        <v>14831</v>
      </c>
      <c r="F24" s="90"/>
      <c r="G24" s="91" t="e">
        <f>SUM(H16:H23)</f>
        <v>#VALUE!</v>
      </c>
      <c r="H24" s="92" t="e">
        <f>SUM(#REF!)</f>
        <v>#REF!</v>
      </c>
    </row>
    <row r="25" spans="1:8" s="1" customFormat="1" ht="15" customHeight="1" thickBot="1" x14ac:dyDescent="0.4">
      <c r="A25" s="3"/>
      <c r="B25" s="10"/>
      <c r="C25" s="3"/>
      <c r="D25" s="37" t="s">
        <v>29</v>
      </c>
      <c r="E25" s="4"/>
      <c r="F25" s="4" t="e">
        <f>E12+#REF!+E24</f>
        <v>#REF!</v>
      </c>
      <c r="G25" s="38"/>
      <c r="H25" s="38"/>
    </row>
    <row r="26" spans="1:8" ht="15" customHeight="1" thickBot="1" x14ac:dyDescent="0.4">
      <c r="A26" s="39"/>
      <c r="B26" s="40"/>
      <c r="C26" s="41"/>
      <c r="D26" s="42" t="s">
        <v>14</v>
      </c>
      <c r="E26" s="80"/>
      <c r="F26" s="81"/>
      <c r="G26" s="80" t="e">
        <f>SUM(G12+G24)</f>
        <v>#VALUE!</v>
      </c>
      <c r="H26" s="81"/>
    </row>
    <row r="27" spans="1:8" ht="15" customHeight="1" x14ac:dyDescent="0.35">
      <c r="C27" s="43"/>
      <c r="D27" s="45"/>
      <c r="E27" s="46"/>
      <c r="F27" s="46"/>
      <c r="G27" s="46"/>
      <c r="H27" s="46"/>
    </row>
    <row r="28" spans="1:8" ht="15" customHeight="1" x14ac:dyDescent="0.35">
      <c r="A28" s="47" t="s">
        <v>22</v>
      </c>
      <c r="B28" s="48"/>
      <c r="C28" s="47"/>
      <c r="E28" s="22"/>
    </row>
    <row r="29" spans="1:8" ht="15" customHeight="1" x14ac:dyDescent="0.35">
      <c r="A29" s="47" t="s">
        <v>23</v>
      </c>
      <c r="B29" s="48"/>
      <c r="C29" s="47"/>
      <c r="E29" s="22"/>
    </row>
    <row r="30" spans="1:8" ht="15" customHeight="1" x14ac:dyDescent="0.35">
      <c r="A30" s="50" t="s">
        <v>16</v>
      </c>
      <c r="B30" s="84" t="s">
        <v>21</v>
      </c>
      <c r="C30" s="84"/>
      <c r="D30" s="84"/>
      <c r="G30" s="51" t="s">
        <v>18</v>
      </c>
      <c r="H30" s="47"/>
    </row>
    <row r="31" spans="1:8" ht="15" customHeight="1" x14ac:dyDescent="0.35">
      <c r="A31" s="50"/>
      <c r="B31" s="48"/>
      <c r="C31" s="47"/>
      <c r="D31" s="43"/>
      <c r="E31" s="47"/>
    </row>
    <row r="32" spans="1:8" ht="15" customHeight="1" x14ac:dyDescent="0.35">
      <c r="A32" s="50"/>
      <c r="B32" s="48"/>
      <c r="C32" s="47"/>
      <c r="D32" s="43"/>
      <c r="E32" s="47"/>
    </row>
    <row r="33" spans="1:8" x14ac:dyDescent="0.35">
      <c r="A33" s="50"/>
      <c r="B33" s="48"/>
      <c r="C33" s="47"/>
      <c r="D33" s="43"/>
      <c r="E33" s="47"/>
    </row>
    <row r="34" spans="1:8" x14ac:dyDescent="0.35">
      <c r="A34" s="48"/>
      <c r="B34" s="48"/>
      <c r="C34" s="52"/>
      <c r="D34" s="53"/>
      <c r="E34" s="53"/>
    </row>
    <row r="35" spans="1:8" x14ac:dyDescent="0.35">
      <c r="A35" s="22"/>
      <c r="D35" s="85" t="s">
        <v>24</v>
      </c>
      <c r="E35" s="85"/>
      <c r="F35" s="85"/>
      <c r="G35" s="85"/>
    </row>
    <row r="36" spans="1:8" x14ac:dyDescent="0.35">
      <c r="A36" s="22"/>
      <c r="B36" s="48"/>
      <c r="C36" s="52"/>
      <c r="D36" s="78" t="s">
        <v>20</v>
      </c>
      <c r="E36" s="78"/>
      <c r="F36" s="78"/>
      <c r="G36" s="78"/>
      <c r="H36" s="52"/>
    </row>
    <row r="37" spans="1:8" x14ac:dyDescent="0.35">
      <c r="C37" s="43"/>
      <c r="D37" s="78" t="s">
        <v>19</v>
      </c>
      <c r="E37" s="78"/>
      <c r="F37" s="78"/>
      <c r="G37" s="78"/>
      <c r="H37" s="52"/>
    </row>
    <row r="38" spans="1:8" x14ac:dyDescent="0.35">
      <c r="C38" s="43"/>
      <c r="D38" s="54"/>
    </row>
    <row r="39" spans="1:8" x14ac:dyDescent="0.35">
      <c r="C39" s="43"/>
      <c r="D39" s="54"/>
    </row>
    <row r="40" spans="1:8" x14ac:dyDescent="0.35">
      <c r="C40" s="43"/>
      <c r="D40" s="54"/>
    </row>
    <row r="41" spans="1:8" x14ac:dyDescent="0.35">
      <c r="C41" s="43"/>
      <c r="D41" s="54"/>
    </row>
    <row r="42" spans="1:8" x14ac:dyDescent="0.35">
      <c r="C42" s="43"/>
      <c r="D42" s="54"/>
    </row>
    <row r="43" spans="1:8" x14ac:dyDescent="0.35">
      <c r="C43" s="43"/>
      <c r="D43" s="54"/>
    </row>
    <row r="44" spans="1:8" x14ac:dyDescent="0.35">
      <c r="C44" s="43"/>
      <c r="D44" s="54"/>
    </row>
    <row r="45" spans="1:8" x14ac:dyDescent="0.35">
      <c r="C45" s="43"/>
      <c r="D45" s="54"/>
    </row>
    <row r="46" spans="1:8" x14ac:dyDescent="0.35">
      <c r="D46" s="54"/>
      <c r="F46" s="2"/>
    </row>
  </sheetData>
  <mergeCells count="12">
    <mergeCell ref="D37:G37"/>
    <mergeCell ref="A2:H2"/>
    <mergeCell ref="D36:G36"/>
    <mergeCell ref="E26:F26"/>
    <mergeCell ref="G26:H26"/>
    <mergeCell ref="A3:H3"/>
    <mergeCell ref="B30:D30"/>
    <mergeCell ref="D35:G35"/>
    <mergeCell ref="G12:H12"/>
    <mergeCell ref="E12:F12"/>
    <mergeCell ref="E24:F24"/>
    <mergeCell ref="G24:H24"/>
  </mergeCells>
  <phoneticPr fontId="11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C71DC615-6FDF-4AC0-B250-5EFCCA49B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504E27-FC9C-490E-A0FE-F181B2721D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3E2440-5466-4B20-BBA2-005DBDA44D0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b0e90202-8514-490b-aa47-458e66aada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