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92" documentId="14_{D2BC0033-DA82-4940-AB1F-F12A28CD241A}" xr6:coauthVersionLast="47" xr6:coauthVersionMax="47" xr10:uidLastSave="{73079429-7046-48E8-B71B-8F789E12D319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2" l="1"/>
  <c r="F25" i="2"/>
  <c r="H14" i="2" l="1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19" i="2" l="1"/>
  <c r="F19" i="2"/>
  <c r="H7" i="2" l="1"/>
  <c r="F7" i="2"/>
  <c r="H24" i="2" l="1"/>
  <c r="G26" i="2" s="1"/>
  <c r="F24" i="2"/>
  <c r="E26" i="2" l="1"/>
  <c r="H18" i="2"/>
  <c r="G20" i="2" s="1"/>
  <c r="F18" i="2"/>
  <c r="F6" i="2" l="1"/>
  <c r="H6" i="2" l="1"/>
  <c r="G15" i="2" l="1"/>
  <c r="G27" i="2" s="1"/>
  <c r="F1041361" i="2"/>
</calcChain>
</file>

<file path=xl/sharedStrings.xml><?xml version="1.0" encoding="utf-8"?>
<sst xmlns="http://schemas.openxmlformats.org/spreadsheetml/2006/main" count="76" uniqueCount="39">
  <si>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</si>
  <si>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</si>
  <si>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</si>
  <si>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</si>
  <si>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</si>
  <si>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</si>
  <si>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</si>
  <si>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</si>
  <si>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</si>
  <si>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</si>
  <si>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</si>
  <si>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</si>
  <si>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</si>
  <si>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</si>
  <si>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</si>
  <si>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</si>
  <si>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</si>
  <si>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Mezisoučet za Ubytovací služby a Stravovací služby:</t>
  </si>
  <si>
    <t>Příloha č. 1 - Specifikace předmětu koupě / veřejné zakázky</t>
  </si>
  <si>
    <t>Dodávka do skladu energetiky, převezme Uramová Milena, t.č. 597 321 217, místnost B 109 (Sklad elektro), 17.listopadu 15, Ostrava - Poruba</t>
  </si>
  <si>
    <t>Mezisoučet za sklad energetiky:</t>
  </si>
  <si>
    <t>Mezisoučet za sklad údržby:</t>
  </si>
  <si>
    <t>Předmět dodávky do skladu údržby 976, místnost G112A, na ulici 17. listopadu 15, Ostrava-Poruba, převezme Renáta Polanská, telefon +420597323344</t>
  </si>
  <si>
    <t>Dodávka pro Ubytovací služby a Stravovací služby, převezme Stupková Jaroslava tel. 596996441, sklad údržby - místnost č.A1/16, Studentská 1770/1, Ostrava - Poruba, 700 32</t>
  </si>
  <si>
    <t>KS</t>
  </si>
  <si>
    <t>Dodávka instalatérského materiálu 4/2025</t>
  </si>
  <si>
    <t xml:space="preserve">manometr 0-0,6 Mpa (0–6 Bar), typ připojení spodní G 1/2 4421 80 79 G 1/4 B nebo 
G 1/2 B - 31 65 - 14/22, SUKU  </t>
  </si>
  <si>
    <t>Elektromagnetický ventil na vodu Danfoss EV220B DN 15, 230 VAC (032U451431)</t>
  </si>
  <si>
    <t>Těsnění amstrong 24/15  3/4"</t>
  </si>
  <si>
    <t>Silikon sanitární čirý 280ml</t>
  </si>
  <si>
    <t>Trubka HT 40/1000</t>
  </si>
  <si>
    <t>Obvládácí tlačítko M272 chrom mat</t>
  </si>
  <si>
    <t>Pračkový ventil 1/2"x3/4"</t>
  </si>
  <si>
    <t>topenářské šroubení  přímé mosaz 1/2"</t>
  </si>
  <si>
    <t>Baterie dřezová-VSTM FCTC-L1</t>
  </si>
  <si>
    <r>
      <t>Hliníkový člankový radiátor ARMAT  Plus 500/</t>
    </r>
    <r>
      <rPr>
        <b/>
        <sz val="11"/>
        <color rgb="FF000000"/>
        <rFont val="Calibri"/>
        <family val="2"/>
        <charset val="238"/>
      </rPr>
      <t>18</t>
    </r>
    <r>
      <rPr>
        <sz val="11"/>
        <color indexed="8"/>
        <rFont val="Calibri"/>
        <family val="2"/>
        <charset val="238"/>
      </rPr>
      <t xml:space="preserve"> Klasik1/2"přímý,stav 75/65/20</t>
    </r>
  </si>
  <si>
    <r>
      <t>Hliníkový člankový radiátor ARMAT  Plus 500/</t>
    </r>
    <r>
      <rPr>
        <b/>
        <sz val="11"/>
        <color rgb="FF000000"/>
        <rFont val="Calibri"/>
        <family val="2"/>
        <charset val="238"/>
      </rPr>
      <t>15</t>
    </r>
    <r>
      <rPr>
        <sz val="11"/>
        <color indexed="8"/>
        <rFont val="Calibri"/>
        <family val="2"/>
        <charset val="238"/>
      </rPr>
      <t xml:space="preserve"> Klasik1/2"přímý,stav 75/65/20</t>
    </r>
  </si>
  <si>
    <t>Dřezová stojánková baterie TITANIA IRIS 92091.0</t>
  </si>
  <si>
    <t>Pryžové ploché těsnění k připojovacím hadičkám, sprchové hadice, 10x18x2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</si>
</sst>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70">
    <xf numFmtId="0" fontId="0" fillId="0" borderId="0" xfId="0"/>
    <xf numFmtId="0" fontId="9" fillId="0" borderId="0" xfId="0" applyFont="1" applyAlignment="1">
      <alignment vertical="center"/>
    </xf>
    <xf numFmtId="164" fontId="8" fillId="2" borderId="1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8" fillId="2" borderId="3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12" xfId="0" applyNumberFormat="1" applyFont="1" applyBorder="1" applyAlignment="1">
      <alignment horizontal="right" vertical="center"/>
    </xf>
    <xf numFmtId="0" fontId="18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164" fontId="15" fillId="4" borderId="9" xfId="0" applyNumberFormat="1" applyFont="1" applyFill="1" applyBorder="1" applyAlignment="1">
      <alignment horizontal="center" vertical="center" wrapText="1"/>
    </xf>
    <xf numFmtId="164" fontId="12" fillId="4" borderId="9" xfId="0" applyNumberFormat="1" applyFont="1" applyFill="1" applyBorder="1" applyAlignment="1">
      <alignment horizontal="center" vertical="center" wrapText="1"/>
    </xf>
    <xf numFmtId="164" fontId="11" fillId="4" borderId="10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right" vertical="center"/>
    </xf>
    <xf numFmtId="164" fontId="13" fillId="0" borderId="2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0" fontId="17" fillId="4" borderId="9" xfId="0" applyFont="1" applyFill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8" fillId="0" borderId="5" xfId="0" applyFont="1" applyBorder="1" applyAlignment="1">
      <alignment horizontal="right" vertical="center"/>
    </xf>
    <xf numFmtId="0" fontId="15" fillId="4" borderId="9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right" vertical="center"/>
    </xf>
    <xf numFmtId="0" fontId="22" fillId="0" borderId="1" xfId="0" applyFont="1" applyBorder="1" applyAlignment="1">
      <alignment horizontal="center" vertical="center"/>
    </xf>
    <xf numFmtId="164" fontId="8" fillId="0" borderId="3" xfId="0" applyNumberFormat="1" applyFont="1" applyBorder="1"/>
    <xf numFmtId="164" fontId="8" fillId="0" borderId="1" xfId="0" applyNumberFormat="1" applyFont="1" applyBorder="1"/>
    <xf numFmtId="1" fontId="22" fillId="0" borderId="1" xfId="0" applyNumberFormat="1" applyFont="1" applyBorder="1" applyAlignment="1">
      <alignment horizontal="center" vertical="center"/>
    </xf>
    <xf numFmtId="164" fontId="8" fillId="3" borderId="3" xfId="0" applyNumberFormat="1" applyFont="1" applyFill="1" applyBorder="1" applyAlignment="1" applyProtection="1">
      <alignment vertical="center" wrapText="1"/>
      <protection locked="0"/>
    </xf>
    <xf numFmtId="1" fontId="21" fillId="0" borderId="7" xfId="0" applyNumberFormat="1" applyFont="1" applyBorder="1" applyAlignment="1">
      <alignment horizontal="center" vertical="center"/>
    </xf>
    <xf numFmtId="1" fontId="21" fillId="0" borderId="6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22" fillId="0" borderId="7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2" fillId="0" borderId="3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3" fillId="0" borderId="13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2" fillId="0" borderId="3" xfId="0" applyFont="1" applyBorder="1" applyAlignment="1">
      <alignment horizontal="left" vertical="center" wrapText="1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61"/>
  <sheetViews>
    <sheetView tabSelected="1" zoomScale="80" zoomScaleNormal="80" workbookViewId="0">
      <selection activeCell="K23" sqref="K23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83.7265625" style="1" customWidth="1"/>
    <col min="5" max="5" width="25.08984375" style="6" hidden="1" customWidth="1"/>
    <col min="6" max="6" width="8.984375E-2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60" t="s">
        <v>18</v>
      </c>
      <c r="B2" s="60"/>
      <c r="C2" s="60"/>
      <c r="D2" s="60"/>
      <c r="E2" s="60"/>
      <c r="F2" s="60"/>
      <c r="G2" s="60"/>
      <c r="H2" s="60"/>
    </row>
    <row r="3" spans="1:8" s="3" customFormat="1" ht="18.5" x14ac:dyDescent="0.35">
      <c r="A3" s="61" t="s">
        <v>25</v>
      </c>
      <c r="B3" s="60"/>
      <c r="C3" s="60"/>
      <c r="D3" s="60"/>
      <c r="E3" s="60"/>
      <c r="F3" s="60"/>
      <c r="G3" s="60"/>
      <c r="H3" s="60"/>
    </row>
    <row r="4" spans="1:8" s="3" customFormat="1" ht="19" thickBot="1" x14ac:dyDescent="0.4">
      <c r="A4" s="13"/>
      <c r="C4" s="13"/>
      <c r="D4" s="13"/>
      <c r="E4" s="13"/>
      <c r="F4" s="13"/>
      <c r="G4" s="13"/>
      <c r="H4" s="13"/>
    </row>
    <row r="5" spans="1:8" s="9" customFormat="1" ht="60" customHeight="1" thickBot="1" x14ac:dyDescent="0.4">
      <c r="A5" s="16" t="s">
        <v>12</v>
      </c>
      <c r="B5" s="28" t="s">
        <v>13</v>
      </c>
      <c r="C5" s="17" t="s">
        <v>14</v>
      </c>
      <c r="D5" s="32" t="s">
        <v>22</v>
      </c>
      <c r="E5" s="18" t="s">
        <v>3</v>
      </c>
      <c r="F5" s="18" t="s">
        <v>4</v>
      </c>
      <c r="G5" s="19" t="s">
        <v>1</v>
      </c>
      <c r="H5" s="20" t="s">
        <v>2</v>
      </c>
    </row>
    <row r="6" spans="1:8" s="9" customFormat="1" ht="15" customHeight="1" x14ac:dyDescent="0.35">
      <c r="A6" s="39">
        <v>1</v>
      </c>
      <c r="B6" s="47">
        <v>50</v>
      </c>
      <c r="C6" s="47" t="s">
        <v>16</v>
      </c>
      <c r="D6" s="48" t="s">
        <v>28</v>
      </c>
      <c r="E6" s="38"/>
      <c r="F6" s="35">
        <f t="shared" ref="F6:F12" si="0">SUM(E6*B6)</f>
        <v>0</v>
      </c>
      <c r="G6" s="12" t="s">
        <v>11</v>
      </c>
      <c r="H6" s="14" t="e">
        <f t="shared" ref="H6:H12" si="1">B6*G6</f>
        <v>#VALUE!</v>
      </c>
    </row>
    <row r="7" spans="1:8" x14ac:dyDescent="0.35">
      <c r="A7" s="45">
        <v>2</v>
      </c>
      <c r="B7" s="49">
        <v>6</v>
      </c>
      <c r="C7" s="49" t="s">
        <v>24</v>
      </c>
      <c r="D7" s="50" t="s">
        <v>29</v>
      </c>
      <c r="E7" s="36"/>
      <c r="F7" s="36">
        <f t="shared" si="0"/>
        <v>0</v>
      </c>
      <c r="G7" s="2" t="s">
        <v>11</v>
      </c>
      <c r="H7" s="15" t="e">
        <f t="shared" si="1"/>
        <v>#VALUE!</v>
      </c>
    </row>
    <row r="8" spans="1:8" x14ac:dyDescent="0.35">
      <c r="A8" s="40">
        <v>3</v>
      </c>
      <c r="B8" s="49">
        <v>4</v>
      </c>
      <c r="C8" s="49" t="s">
        <v>16</v>
      </c>
      <c r="D8" s="51" t="s">
        <v>30</v>
      </c>
      <c r="E8" s="36"/>
      <c r="F8" s="36">
        <f t="shared" si="0"/>
        <v>0</v>
      </c>
      <c r="G8" s="2" t="s">
        <v>11</v>
      </c>
      <c r="H8" s="15" t="e">
        <f t="shared" si="1"/>
        <v>#VALUE!</v>
      </c>
    </row>
    <row r="9" spans="1:8" x14ac:dyDescent="0.35">
      <c r="A9" s="40">
        <v>4</v>
      </c>
      <c r="B9" s="49">
        <v>3</v>
      </c>
      <c r="C9" s="49" t="s">
        <v>16</v>
      </c>
      <c r="D9" s="51" t="s">
        <v>31</v>
      </c>
      <c r="E9" s="36"/>
      <c r="F9" s="36">
        <f t="shared" si="0"/>
        <v>0</v>
      </c>
      <c r="G9" s="2" t="s">
        <v>11</v>
      </c>
      <c r="H9" s="15" t="e">
        <f t="shared" si="1"/>
        <v>#VALUE!</v>
      </c>
    </row>
    <row r="10" spans="1:8" x14ac:dyDescent="0.35">
      <c r="A10" s="45">
        <v>5</v>
      </c>
      <c r="B10" s="49">
        <v>6</v>
      </c>
      <c r="C10" s="49" t="s">
        <v>16</v>
      </c>
      <c r="D10" s="51" t="s">
        <v>32</v>
      </c>
      <c r="E10" s="36"/>
      <c r="F10" s="36">
        <f t="shared" si="0"/>
        <v>0</v>
      </c>
      <c r="G10" s="2" t="s">
        <v>11</v>
      </c>
      <c r="H10" s="15" t="e">
        <f t="shared" si="1"/>
        <v>#VALUE!</v>
      </c>
    </row>
    <row r="11" spans="1:8" x14ac:dyDescent="0.35">
      <c r="A11" s="40">
        <v>6</v>
      </c>
      <c r="B11" s="49">
        <v>6</v>
      </c>
      <c r="C11" s="49" t="s">
        <v>16</v>
      </c>
      <c r="D11" s="51" t="s">
        <v>33</v>
      </c>
      <c r="E11" s="36"/>
      <c r="F11" s="36">
        <f t="shared" si="0"/>
        <v>0</v>
      </c>
      <c r="G11" s="2" t="s">
        <v>11</v>
      </c>
      <c r="H11" s="15" t="e">
        <f t="shared" si="1"/>
        <v>#VALUE!</v>
      </c>
    </row>
    <row r="12" spans="1:8" x14ac:dyDescent="0.35">
      <c r="A12" s="40">
        <v>7</v>
      </c>
      <c r="B12" s="49">
        <v>1</v>
      </c>
      <c r="C12" s="49" t="s">
        <v>16</v>
      </c>
      <c r="D12" s="51" t="s">
        <v>34</v>
      </c>
      <c r="E12" s="36"/>
      <c r="F12" s="36">
        <f t="shared" si="0"/>
        <v>0</v>
      </c>
      <c r="G12" s="2" t="s">
        <v>11</v>
      </c>
      <c r="H12" s="15" t="e">
        <f t="shared" si="1"/>
        <v>#VALUE!</v>
      </c>
    </row>
    <row r="13" spans="1:8" x14ac:dyDescent="0.35">
      <c r="A13" s="45">
        <v>8</v>
      </c>
      <c r="B13" s="49">
        <v>6</v>
      </c>
      <c r="C13" s="49" t="s">
        <v>16</v>
      </c>
      <c r="D13" s="54" t="s">
        <v>35</v>
      </c>
      <c r="E13" s="36"/>
      <c r="F13" s="36">
        <f t="shared" ref="F13:F14" si="2">SUM(E13*B13)</f>
        <v>0</v>
      </c>
      <c r="G13" s="2" t="s">
        <v>11</v>
      </c>
      <c r="H13" s="15" t="e">
        <f t="shared" ref="H13:H14" si="3">B13*G13</f>
        <v>#VALUE!</v>
      </c>
    </row>
    <row r="14" spans="1:8" ht="15" thickBot="1" x14ac:dyDescent="0.4">
      <c r="A14" s="40">
        <v>9</v>
      </c>
      <c r="B14" s="49">
        <v>1</v>
      </c>
      <c r="C14" s="49" t="s">
        <v>16</v>
      </c>
      <c r="D14" s="54" t="s">
        <v>36</v>
      </c>
      <c r="E14" s="36"/>
      <c r="F14" s="36">
        <f t="shared" si="2"/>
        <v>0</v>
      </c>
      <c r="G14" s="2" t="s">
        <v>11</v>
      </c>
      <c r="H14" s="15" t="e">
        <f t="shared" si="3"/>
        <v>#VALUE!</v>
      </c>
    </row>
    <row r="15" spans="1:8" ht="19" thickBot="1" x14ac:dyDescent="0.4">
      <c r="A15" s="41"/>
      <c r="B15" s="42"/>
      <c r="C15" s="43"/>
      <c r="D15" s="33" t="s">
        <v>21</v>
      </c>
      <c r="E15" s="63"/>
      <c r="F15" s="63"/>
      <c r="G15" s="63" t="e">
        <f>SUM(H6:H14)</f>
        <v>#VALUE!</v>
      </c>
      <c r="H15" s="64"/>
    </row>
    <row r="16" spans="1:8" ht="19" thickBot="1" x14ac:dyDescent="0.4">
      <c r="A16" s="44"/>
      <c r="B16" s="44"/>
      <c r="C16" s="44"/>
      <c r="D16" s="10"/>
      <c r="E16" s="11"/>
      <c r="F16" s="11"/>
      <c r="G16" s="11"/>
      <c r="H16" s="11"/>
    </row>
    <row r="17" spans="1:8" ht="49.5" customHeight="1" thickBot="1" x14ac:dyDescent="0.4">
      <c r="A17" s="16" t="s">
        <v>12</v>
      </c>
      <c r="B17" s="17" t="s">
        <v>13</v>
      </c>
      <c r="C17" s="17" t="s">
        <v>14</v>
      </c>
      <c r="D17" s="32" t="s">
        <v>19</v>
      </c>
      <c r="E17" s="18" t="s">
        <v>3</v>
      </c>
      <c r="F17" s="18" t="s">
        <v>4</v>
      </c>
      <c r="G17" s="19" t="s">
        <v>1</v>
      </c>
      <c r="H17" s="20" t="s">
        <v>2</v>
      </c>
    </row>
    <row r="18" spans="1:8" s="9" customFormat="1" ht="29" x14ac:dyDescent="0.35">
      <c r="A18" s="52">
        <v>1</v>
      </c>
      <c r="B18" s="58">
        <v>3</v>
      </c>
      <c r="C18" s="55" t="s">
        <v>16</v>
      </c>
      <c r="D18" s="69" t="s">
        <v>26</v>
      </c>
      <c r="E18" s="35"/>
      <c r="F18" s="35">
        <f t="shared" ref="F18:F19" si="4">SUM(E18*B18)</f>
        <v>0</v>
      </c>
      <c r="G18" s="12" t="s">
        <v>11</v>
      </c>
      <c r="H18" s="14" t="e">
        <f t="shared" ref="H18:H19" si="5">B18*G18</f>
        <v>#VALUE!</v>
      </c>
    </row>
    <row r="19" spans="1:8" s="9" customFormat="1" ht="15" customHeight="1" thickBot="1" x14ac:dyDescent="0.4">
      <c r="A19" s="53">
        <v>2</v>
      </c>
      <c r="B19" s="46">
        <v>1</v>
      </c>
      <c r="C19" s="56" t="s">
        <v>16</v>
      </c>
      <c r="D19" s="57" t="s">
        <v>27</v>
      </c>
      <c r="E19" s="36"/>
      <c r="F19" s="36">
        <f t="shared" si="4"/>
        <v>0</v>
      </c>
      <c r="G19" s="2" t="s">
        <v>11</v>
      </c>
      <c r="H19" s="15" t="e">
        <f t="shared" si="5"/>
        <v>#VALUE!</v>
      </c>
    </row>
    <row r="20" spans="1:8" s="9" customFormat="1" ht="15" customHeight="1" thickBot="1" x14ac:dyDescent="0.4">
      <c r="A20" s="41"/>
      <c r="B20" s="43"/>
      <c r="C20" s="43"/>
      <c r="D20" s="31" t="s">
        <v>20</v>
      </c>
      <c r="E20" s="62"/>
      <c r="F20" s="63"/>
      <c r="G20" s="63" t="e">
        <f>SUM(H18:H19)</f>
        <v>#VALUE!</v>
      </c>
      <c r="H20" s="64"/>
    </row>
    <row r="21" spans="1:8" s="9" customFormat="1" ht="15" customHeight="1" x14ac:dyDescent="0.35">
      <c r="A21" s="44"/>
      <c r="B21" s="44"/>
      <c r="C21" s="44"/>
      <c r="D21" s="10"/>
      <c r="E21" s="11"/>
      <c r="F21" s="11"/>
      <c r="G21" s="11"/>
      <c r="H21" s="11"/>
    </row>
    <row r="22" spans="1:8" ht="19" thickBot="1" x14ac:dyDescent="0.4">
      <c r="A22" s="44"/>
      <c r="B22" s="44"/>
      <c r="C22" s="44"/>
      <c r="D22" s="10"/>
      <c r="E22" s="11"/>
      <c r="F22" s="11"/>
      <c r="G22" s="11"/>
      <c r="H22" s="11"/>
    </row>
    <row r="23" spans="1:8" ht="65.150000000000006" customHeight="1" thickBot="1" x14ac:dyDescent="0.4">
      <c r="A23" s="16" t="s">
        <v>12</v>
      </c>
      <c r="B23" s="17" t="s">
        <v>13</v>
      </c>
      <c r="C23" s="17" t="s">
        <v>14</v>
      </c>
      <c r="D23" s="32" t="s">
        <v>23</v>
      </c>
      <c r="E23" s="18" t="s">
        <v>3</v>
      </c>
      <c r="F23" s="18" t="s">
        <v>4</v>
      </c>
      <c r="G23" s="19" t="s">
        <v>1</v>
      </c>
      <c r="H23" s="20" t="s">
        <v>2</v>
      </c>
    </row>
    <row r="24" spans="1:8" s="9" customFormat="1" ht="15" customHeight="1" x14ac:dyDescent="0.35">
      <c r="A24" s="46">
        <v>1</v>
      </c>
      <c r="B24" s="37">
        <v>10</v>
      </c>
      <c r="C24" s="34" t="s">
        <v>16</v>
      </c>
      <c r="D24" s="59" t="s">
        <v>37</v>
      </c>
      <c r="E24" s="35">
        <v>480</v>
      </c>
      <c r="F24" s="35">
        <f t="shared" ref="F24:F25" si="6">SUM(E24*B24)</f>
        <v>4800</v>
      </c>
      <c r="G24" s="12" t="s">
        <v>11</v>
      </c>
      <c r="H24" s="14" t="e">
        <f t="shared" ref="H24:H25" si="7">B24*G24</f>
        <v>#VALUE!</v>
      </c>
    </row>
    <row r="25" spans="1:8" s="9" customFormat="1" ht="15" customHeight="1" thickBot="1" x14ac:dyDescent="0.4">
      <c r="A25" s="46">
        <v>2</v>
      </c>
      <c r="B25" s="37">
        <v>100</v>
      </c>
      <c r="C25" s="34" t="s">
        <v>16</v>
      </c>
      <c r="D25" s="59" t="s">
        <v>38</v>
      </c>
      <c r="E25" s="36">
        <v>1</v>
      </c>
      <c r="F25" s="36">
        <f t="shared" si="6"/>
        <v>100</v>
      </c>
      <c r="G25" s="2" t="s">
        <v>11</v>
      </c>
      <c r="H25" s="15" t="e">
        <f t="shared" si="7"/>
        <v>#VALUE!</v>
      </c>
    </row>
    <row r="26" spans="1:8" ht="19" thickBot="1" x14ac:dyDescent="0.4">
      <c r="A26" s="25"/>
      <c r="B26" s="29"/>
      <c r="C26" s="26"/>
      <c r="D26" s="31" t="s">
        <v>17</v>
      </c>
      <c r="E26" s="62">
        <f>SUM(F24:F25)</f>
        <v>4900</v>
      </c>
      <c r="F26" s="63"/>
      <c r="G26" s="63" t="e">
        <f>SUM(H24:H25)</f>
        <v>#VALUE!</v>
      </c>
      <c r="H26" s="64"/>
    </row>
    <row r="27" spans="1:8" ht="19" thickBot="1" x14ac:dyDescent="0.4">
      <c r="A27" s="25"/>
      <c r="B27" s="29"/>
      <c r="C27" s="26"/>
      <c r="D27" s="27" t="s">
        <v>5</v>
      </c>
      <c r="E27" s="62"/>
      <c r="F27" s="63"/>
      <c r="G27" s="63" t="e">
        <f>G15+G20+G26</f>
        <v>#VALUE!</v>
      </c>
      <c r="H27" s="64"/>
    </row>
    <row r="28" spans="1:8" ht="18.5" x14ac:dyDescent="0.35">
      <c r="A28" s="21"/>
      <c r="B28" s="30"/>
      <c r="C28" s="22"/>
      <c r="D28" s="23"/>
      <c r="E28" s="24"/>
      <c r="F28" s="24"/>
      <c r="G28" s="24"/>
      <c r="H28" s="24"/>
    </row>
    <row r="29" spans="1:8" x14ac:dyDescent="0.35">
      <c r="A29" s="68" t="s">
        <v>15</v>
      </c>
      <c r="B29" s="68"/>
      <c r="C29" s="68"/>
      <c r="D29" s="68"/>
      <c r="E29" s="68"/>
      <c r="F29" s="68"/>
      <c r="G29" s="68"/>
      <c r="H29" s="68"/>
    </row>
    <row r="30" spans="1:8" x14ac:dyDescent="0.35">
      <c r="A30" s="5"/>
    </row>
    <row r="31" spans="1:8" x14ac:dyDescent="0.35">
      <c r="A31" s="7" t="s">
        <v>0</v>
      </c>
      <c r="B31" s="67" t="s">
        <v>8</v>
      </c>
      <c r="C31" s="67"/>
      <c r="D31" s="67"/>
      <c r="G31" s="8" t="s">
        <v>7</v>
      </c>
    </row>
    <row r="38" spans="4:8" x14ac:dyDescent="0.35">
      <c r="D38" s="66" t="s">
        <v>6</v>
      </c>
      <c r="E38" s="66"/>
      <c r="F38" s="66"/>
      <c r="G38" s="66"/>
      <c r="H38" s="66"/>
    </row>
    <row r="39" spans="4:8" x14ac:dyDescent="0.35">
      <c r="D39" s="65" t="s">
        <v>9</v>
      </c>
      <c r="E39" s="65"/>
      <c r="F39" s="65"/>
      <c r="G39" s="65"/>
      <c r="H39" s="65"/>
    </row>
    <row r="40" spans="4:8" x14ac:dyDescent="0.35">
      <c r="D40" s="65" t="s">
        <v>10</v>
      </c>
      <c r="E40" s="65"/>
      <c r="F40" s="65"/>
      <c r="G40" s="65"/>
      <c r="H40" s="65"/>
    </row>
    <row r="1041361" spans="6:6" s="1" customFormat="1" x14ac:dyDescent="0.35">
      <c r="F1041361" s="6">
        <f>SUM(F2:F1041360)</f>
        <v>4900</v>
      </c>
    </row>
  </sheetData>
  <sheetProtection selectLockedCells="1"/>
  <mergeCells count="15">
    <mergeCell ref="D40:H40"/>
    <mergeCell ref="D38:H38"/>
    <mergeCell ref="D39:H39"/>
    <mergeCell ref="E15:F15"/>
    <mergeCell ref="G15:H15"/>
    <mergeCell ref="E20:F20"/>
    <mergeCell ref="G20:H20"/>
    <mergeCell ref="B31:D31"/>
    <mergeCell ref="A29:H29"/>
    <mergeCell ref="A2:H2"/>
    <mergeCell ref="A3:H3"/>
    <mergeCell ref="E26:F26"/>
    <mergeCell ref="G26:H26"/>
    <mergeCell ref="E27:F27"/>
    <mergeCell ref="G27:H27"/>
  </mergeCells>
  <phoneticPr fontId="10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2025-06-12T11:14:07Z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