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8_2025_SAP_2_Kveten_Olivka_40ks_PC/"/>
    </mc:Choice>
  </mc:AlternateContent>
  <xr:revisionPtr revIDLastSave="259" documentId="13_ncr:1_{706972B7-1D57-4175-A3D1-EFAB624FAEC1}" xr6:coauthVersionLast="47" xr6:coauthVersionMax="47" xr10:uidLastSave="{0631FC51-AC9F-4811-B11D-7A3B16496F1B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I21" i="1"/>
  <c r="I22" i="1"/>
  <c r="G22" i="1"/>
  <c r="I20" i="1"/>
  <c r="G20" i="1"/>
  <c r="I19" i="1"/>
  <c r="G19" i="1"/>
  <c r="I18" i="1"/>
  <c r="G18" i="1"/>
  <c r="I17" i="1"/>
  <c r="G17" i="1"/>
  <c r="I16" i="1"/>
  <c r="G16" i="1"/>
  <c r="I15" i="1"/>
  <c r="I24" i="1" s="1"/>
  <c r="G15" i="1"/>
  <c r="G23" i="1" l="1"/>
</calcChain>
</file>

<file path=xl/sharedStrings.xml><?xml version="1.0" encoding="utf-8"?>
<sst xmlns="http://schemas.openxmlformats.org/spreadsheetml/2006/main" count="100" uniqueCount="47">
  <si>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</si>
  <si>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</si>
  <si>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</si>
  <si>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</si>
  <si>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</si>
  <si>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</si>
  <si>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</si>
  <si>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</si>
  <si>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</si>
  <si>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</si>
  <si>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</si>
  <si>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</si>
  <si>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</si>
  <si>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</si>
  <si>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</si>
  <si>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</si>
  <si>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</si>
  <si>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</si>
  <si>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</si>
  <si>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</si>
  <si>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</si>
  <si>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</si>
  <si>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</si>
  <si>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</si>
  <si>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</si>
  <si>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</si>
  <si>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</si>
  <si>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</si>
  <si>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</si>
  <si>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</si>
  <si>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</si>
  <si>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708 00</t>
  </si>
  <si>
    <t>Ostrava-Poruba</t>
  </si>
  <si>
    <t>2172/15</t>
  </si>
  <si>
    <t>DNS_LCD_ATYP</t>
  </si>
  <si>
    <t>DNS_PC_ATYP</t>
  </si>
  <si>
    <t>DNS_DATAPROJEKTOR_ATYP</t>
  </si>
  <si>
    <t>Fak. elektrotechniky a informatiky</t>
  </si>
  <si>
    <t>17. listopadu</t>
  </si>
  <si>
    <t>Ing. Petr Olivka, Ph.D 
petr.olivka@vsb.cz
+420597327171</t>
  </si>
  <si>
    <t>Ing. Jaroslav Burdík 
jaroslav.burdik@vsb.cz
+420597326066</t>
  </si>
  <si>
    <t>Studentská</t>
  </si>
  <si>
    <t>6231/1B</t>
  </si>
  <si>
    <t>IT4I</t>
  </si>
  <si>
    <t>Vladěna Hlavatá 
vladena.hlavata@vsb.cz
+420 596 999 586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</si>
  <si>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18/2025</t>
    </r>
  </si>
  <si>
    <t>Bc. Žaneta Vylegalová
zaneta.vylegalova@vsb.cz
+420 596 995 911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</si>
</sst>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/>
    </xf>
    <xf numFmtId="165" fontId="2" fillId="0" borderId="21" xfId="0" applyNumberFormat="1" applyFont="1" applyBorder="1" applyAlignment="1">
      <alignment horizontal="right" vertical="center"/>
    </xf>
    <xf numFmtId="165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3" fontId="0" fillId="0" borderId="23" xfId="0" applyNumberFormat="1" applyBorder="1" applyAlignment="1">
      <alignment horizontal="right" vertical="center"/>
    </xf>
    <xf numFmtId="165" fontId="2" fillId="0" borderId="23" xfId="0" applyNumberFormat="1" applyFont="1" applyBorder="1" applyAlignment="1">
      <alignment horizontal="right" vertical="center"/>
    </xf>
    <xf numFmtId="165" fontId="2" fillId="3" borderId="23" xfId="0" applyNumberFormat="1" applyFont="1" applyFill="1" applyBorder="1" applyAlignment="1" applyProtection="1">
      <alignment horizontal="center" vertical="center"/>
      <protection locked="0"/>
    </xf>
    <xf numFmtId="165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4"/>
  <sheetViews>
    <sheetView tabSelected="1" zoomScale="80" zoomScaleNormal="80" workbookViewId="0">
      <selection activeCell="N22" sqref="N22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75" t="s">
        <v>0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30" ht="18.5" x14ac:dyDescent="0.25">
      <c r="A10" s="76" t="s">
        <v>45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130" ht="24" customHeight="1" x14ac:dyDescent="0.25">
      <c r="A11" s="77" t="s">
        <v>28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78" t="s">
        <v>1</v>
      </c>
      <c r="B13" s="80" t="s">
        <v>2</v>
      </c>
      <c r="C13" s="80" t="s">
        <v>3</v>
      </c>
      <c r="D13" s="84" t="s">
        <v>4</v>
      </c>
      <c r="E13" s="84" t="s">
        <v>5</v>
      </c>
      <c r="F13" s="86" t="s">
        <v>6</v>
      </c>
      <c r="G13" s="87"/>
      <c r="H13" s="86" t="s">
        <v>7</v>
      </c>
      <c r="I13" s="87"/>
      <c r="J13" s="3" t="s">
        <v>8</v>
      </c>
      <c r="K13" s="84" t="s">
        <v>9</v>
      </c>
      <c r="L13" s="80" t="s">
        <v>10</v>
      </c>
      <c r="M13" s="3" t="s">
        <v>11</v>
      </c>
      <c r="N13" s="80" t="s">
        <v>12</v>
      </c>
      <c r="O13" s="82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79"/>
      <c r="B14" s="81"/>
      <c r="C14" s="81"/>
      <c r="D14" s="85"/>
      <c r="E14" s="85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85"/>
      <c r="L14" s="81"/>
      <c r="M14" s="30" t="s">
        <v>17</v>
      </c>
      <c r="N14" s="81"/>
      <c r="O14" s="8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61">
        <v>60006167</v>
      </c>
      <c r="B15" s="47">
        <v>10</v>
      </c>
      <c r="C15" s="47" t="s">
        <v>29</v>
      </c>
      <c r="D15" s="48">
        <v>1</v>
      </c>
      <c r="E15" s="47" t="s">
        <v>30</v>
      </c>
      <c r="F15" s="49">
        <v>26000</v>
      </c>
      <c r="G15" s="49">
        <f t="shared" ref="G15:G22" si="0">D15*F15</f>
        <v>26000</v>
      </c>
      <c r="H15" s="50" t="s">
        <v>18</v>
      </c>
      <c r="I15" s="51" t="e">
        <f t="shared" ref="I15:I22" si="1">H15*D15</f>
        <v>#VALUE!</v>
      </c>
      <c r="J15" s="52" t="s">
        <v>44</v>
      </c>
      <c r="K15" s="46" t="s">
        <v>43</v>
      </c>
      <c r="L15" s="46" t="s">
        <v>41</v>
      </c>
      <c r="M15" s="46" t="s">
        <v>42</v>
      </c>
      <c r="N15" s="46" t="s">
        <v>31</v>
      </c>
      <c r="O15" s="53" t="s">
        <v>32</v>
      </c>
    </row>
    <row r="16" spans="1:130" s="1" customFormat="1" ht="38.15" customHeight="1" thickBot="1" x14ac:dyDescent="0.3">
      <c r="A16" s="72">
        <v>60006169</v>
      </c>
      <c r="B16" s="39">
        <v>10</v>
      </c>
      <c r="C16" s="39" t="s">
        <v>35</v>
      </c>
      <c r="D16" s="43">
        <v>40</v>
      </c>
      <c r="E16" s="39" t="s">
        <v>30</v>
      </c>
      <c r="F16" s="40">
        <v>30000</v>
      </c>
      <c r="G16" s="40">
        <f t="shared" si="0"/>
        <v>1200000</v>
      </c>
      <c r="H16" s="41" t="s">
        <v>18</v>
      </c>
      <c r="I16" s="42" t="e">
        <f t="shared" si="1"/>
        <v>#VALUE!</v>
      </c>
      <c r="J16" s="66" t="s">
        <v>39</v>
      </c>
      <c r="K16" s="66" t="s">
        <v>37</v>
      </c>
      <c r="L16" s="66" t="s">
        <v>38</v>
      </c>
      <c r="M16" s="66" t="s">
        <v>33</v>
      </c>
      <c r="N16" s="66" t="s">
        <v>31</v>
      </c>
      <c r="O16" s="69" t="s">
        <v>32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73"/>
      <c r="B17" s="39">
        <v>20</v>
      </c>
      <c r="C17" s="39" t="s">
        <v>35</v>
      </c>
      <c r="D17" s="43">
        <v>4</v>
      </c>
      <c r="E17" s="39" t="s">
        <v>30</v>
      </c>
      <c r="F17" s="40">
        <v>24500</v>
      </c>
      <c r="G17" s="40">
        <f t="shared" si="0"/>
        <v>98000</v>
      </c>
      <c r="H17" s="41" t="s">
        <v>18</v>
      </c>
      <c r="I17" s="42" t="e">
        <f t="shared" si="1"/>
        <v>#VALUE!</v>
      </c>
      <c r="J17" s="67"/>
      <c r="K17" s="67" t="s">
        <v>37</v>
      </c>
      <c r="L17" s="67" t="s">
        <v>38</v>
      </c>
      <c r="M17" s="67" t="s">
        <v>33</v>
      </c>
      <c r="N17" s="67" t="s">
        <v>31</v>
      </c>
      <c r="O17" s="70"/>
    </row>
    <row r="18" spans="1:130" s="1" customFormat="1" ht="38.15" customHeight="1" thickBot="1" x14ac:dyDescent="0.3">
      <c r="A18" s="74"/>
      <c r="B18" s="39">
        <v>30</v>
      </c>
      <c r="C18" s="39" t="s">
        <v>34</v>
      </c>
      <c r="D18" s="43">
        <v>40</v>
      </c>
      <c r="E18" s="39" t="s">
        <v>30</v>
      </c>
      <c r="F18" s="40">
        <v>8000</v>
      </c>
      <c r="G18" s="40">
        <f t="shared" si="0"/>
        <v>320000</v>
      </c>
      <c r="H18" s="41" t="s">
        <v>18</v>
      </c>
      <c r="I18" s="42" t="e">
        <f t="shared" si="1"/>
        <v>#VALUE!</v>
      </c>
      <c r="J18" s="68"/>
      <c r="K18" s="68" t="s">
        <v>37</v>
      </c>
      <c r="L18" s="68" t="s">
        <v>38</v>
      </c>
      <c r="M18" s="68" t="s">
        <v>33</v>
      </c>
      <c r="N18" s="68" t="s">
        <v>31</v>
      </c>
      <c r="O18" s="71"/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x14ac:dyDescent="0.25">
      <c r="A19" s="62">
        <v>60006170</v>
      </c>
      <c r="B19" s="39">
        <v>10</v>
      </c>
      <c r="C19" s="39" t="s">
        <v>29</v>
      </c>
      <c r="D19" s="43">
        <v>3</v>
      </c>
      <c r="E19" s="39" t="s">
        <v>30</v>
      </c>
      <c r="F19" s="40">
        <v>26000</v>
      </c>
      <c r="G19" s="40">
        <f t="shared" si="0"/>
        <v>78000</v>
      </c>
      <c r="H19" s="41" t="s">
        <v>18</v>
      </c>
      <c r="I19" s="42" t="e">
        <f t="shared" si="1"/>
        <v>#VALUE!</v>
      </c>
      <c r="J19" s="44" t="s">
        <v>44</v>
      </c>
      <c r="K19" s="38" t="s">
        <v>43</v>
      </c>
      <c r="L19" s="38" t="s">
        <v>41</v>
      </c>
      <c r="M19" s="38" t="s">
        <v>42</v>
      </c>
      <c r="N19" s="38" t="s">
        <v>31</v>
      </c>
      <c r="O19" s="45" t="s">
        <v>32</v>
      </c>
    </row>
    <row r="20" spans="1:130" ht="38.15" customHeight="1" x14ac:dyDescent="0.25">
      <c r="A20" s="62">
        <v>60006171</v>
      </c>
      <c r="B20" s="39">
        <v>10</v>
      </c>
      <c r="C20" s="39" t="s">
        <v>29</v>
      </c>
      <c r="D20" s="43">
        <v>3</v>
      </c>
      <c r="E20" s="39" t="s">
        <v>30</v>
      </c>
      <c r="F20" s="40">
        <v>28000</v>
      </c>
      <c r="G20" s="40">
        <f t="shared" si="0"/>
        <v>84000</v>
      </c>
      <c r="H20" s="41" t="s">
        <v>18</v>
      </c>
      <c r="I20" s="42" t="e">
        <f t="shared" si="1"/>
        <v>#VALUE!</v>
      </c>
      <c r="J20" s="44" t="s">
        <v>44</v>
      </c>
      <c r="K20" s="38" t="s">
        <v>43</v>
      </c>
      <c r="L20" s="38" t="s">
        <v>41</v>
      </c>
      <c r="M20" s="38" t="s">
        <v>42</v>
      </c>
      <c r="N20" s="38" t="s">
        <v>31</v>
      </c>
      <c r="O20" s="45" t="s">
        <v>32</v>
      </c>
    </row>
    <row r="21" spans="1:130" ht="38.15" customHeight="1" thickBot="1" x14ac:dyDescent="0.3">
      <c r="A21" s="96">
        <v>60006172</v>
      </c>
      <c r="B21" s="39">
        <v>10</v>
      </c>
      <c r="C21" s="39" t="s">
        <v>35</v>
      </c>
      <c r="D21" s="43">
        <v>1</v>
      </c>
      <c r="E21" s="39" t="s">
        <v>30</v>
      </c>
      <c r="F21" s="40">
        <v>40000</v>
      </c>
      <c r="G21" s="40">
        <f t="shared" si="0"/>
        <v>40000</v>
      </c>
      <c r="H21" s="41" t="s">
        <v>18</v>
      </c>
      <c r="I21" s="42" t="e">
        <f t="shared" ref="I21" si="2">H21*D21</f>
        <v>#VALUE!</v>
      </c>
      <c r="J21" s="60" t="s">
        <v>46</v>
      </c>
      <c r="K21" s="97" t="s">
        <v>37</v>
      </c>
      <c r="L21" s="38" t="s">
        <v>38</v>
      </c>
      <c r="M21" s="38" t="s">
        <v>33</v>
      </c>
      <c r="N21" s="38" t="s">
        <v>31</v>
      </c>
      <c r="O21" s="45" t="s">
        <v>32</v>
      </c>
    </row>
    <row r="22" spans="1:130" s="1" customFormat="1" ht="38.15" customHeight="1" thickBot="1" x14ac:dyDescent="0.3">
      <c r="A22" s="63">
        <v>60006173</v>
      </c>
      <c r="B22" s="55">
        <v>10</v>
      </c>
      <c r="C22" s="55" t="s">
        <v>36</v>
      </c>
      <c r="D22" s="56">
        <v>1</v>
      </c>
      <c r="E22" s="55" t="s">
        <v>30</v>
      </c>
      <c r="F22" s="57">
        <v>40000</v>
      </c>
      <c r="G22" s="57">
        <f t="shared" si="0"/>
        <v>40000</v>
      </c>
      <c r="H22" s="58" t="s">
        <v>18</v>
      </c>
      <c r="I22" s="59" t="e">
        <f t="shared" si="1"/>
        <v>#VALUE!</v>
      </c>
      <c r="J22" s="64" t="s">
        <v>40</v>
      </c>
      <c r="K22" s="55" t="s">
        <v>37</v>
      </c>
      <c r="L22" s="54" t="s">
        <v>38</v>
      </c>
      <c r="M22" s="54" t="s">
        <v>33</v>
      </c>
      <c r="N22" s="54" t="s">
        <v>31</v>
      </c>
      <c r="O22" s="65" t="s">
        <v>32</v>
      </c>
      <c r="P22"/>
      <c r="Q22"/>
      <c r="R22"/>
      <c r="S22"/>
      <c r="T22" s="2"/>
      <c r="U22" s="3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5" thickTop="1" thickBot="1" x14ac:dyDescent="0.3">
      <c r="A23" s="93" t="s">
        <v>19</v>
      </c>
      <c r="B23" s="94"/>
      <c r="C23" s="94"/>
      <c r="D23" s="94"/>
      <c r="E23" s="94"/>
      <c r="F23" s="94"/>
      <c r="G23" s="31">
        <f>SUM(G15:G22)</f>
        <v>1886000</v>
      </c>
      <c r="H23" s="21"/>
      <c r="I23" s="21"/>
      <c r="J23" s="21"/>
      <c r="K23" s="23"/>
      <c r="L23" s="13"/>
      <c r="M23" s="13"/>
      <c r="N23" s="13"/>
      <c r="O23" s="34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5" thickTop="1" thickBot="1" x14ac:dyDescent="0.3">
      <c r="A24" s="90" t="s">
        <v>20</v>
      </c>
      <c r="B24" s="91"/>
      <c r="C24" s="91"/>
      <c r="D24" s="91"/>
      <c r="E24" s="91"/>
      <c r="F24" s="91"/>
      <c r="G24" s="91"/>
      <c r="H24" s="92"/>
      <c r="I24" s="4" t="e">
        <f>SUM(I15:I22)</f>
        <v>#VALUE!</v>
      </c>
      <c r="J24" s="14"/>
      <c r="K24" s="24"/>
      <c r="L24" s="17"/>
      <c r="M24" s="18"/>
      <c r="N24" s="17"/>
      <c r="O24" s="35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13.5" thickTop="1" thickBot="1" x14ac:dyDescent="0.3">
      <c r="A25" s="95" t="s">
        <v>21</v>
      </c>
      <c r="B25" s="95"/>
      <c r="C25" s="95"/>
      <c r="D25" s="95"/>
      <c r="E25" s="95"/>
      <c r="F25" s="95"/>
      <c r="G25" s="95"/>
      <c r="H25" s="95"/>
      <c r="I25" s="7"/>
      <c r="J25" s="7"/>
      <c r="K25" s="25"/>
      <c r="L25" s="7"/>
      <c r="M25" s="8"/>
      <c r="N25" s="7"/>
      <c r="O25" s="36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s="1" customFormat="1" ht="13" thickBot="1" x14ac:dyDescent="0.3">
      <c r="A26" s="8" t="s">
        <v>22</v>
      </c>
      <c r="B26" s="88" t="s">
        <v>18</v>
      </c>
      <c r="C26" s="89"/>
      <c r="D26" s="89"/>
      <c r="E26" s="89"/>
      <c r="F26" s="10" t="s">
        <v>23</v>
      </c>
      <c r="G26" s="7"/>
      <c r="H26" s="11"/>
      <c r="I26" s="7"/>
      <c r="J26" s="8"/>
      <c r="K26" s="25"/>
      <c r="L26" s="7"/>
      <c r="M26" s="8"/>
      <c r="N26" s="7"/>
      <c r="O26" s="3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23.15" customHeight="1" x14ac:dyDescent="0.25">
      <c r="B27" s="8"/>
      <c r="C27" s="7"/>
      <c r="D27" s="8"/>
      <c r="E27" s="7"/>
      <c r="F27" s="11"/>
      <c r="G27" s="11"/>
      <c r="H27" s="12" t="s">
        <v>24</v>
      </c>
      <c r="I27" s="7"/>
      <c r="J27" s="8"/>
      <c r="K27" s="25"/>
      <c r="L27" s="7"/>
      <c r="M27" s="8"/>
      <c r="N27" s="7"/>
      <c r="O27" s="36"/>
    </row>
    <row r="28" spans="1:130" x14ac:dyDescent="0.25">
      <c r="B28" s="8"/>
      <c r="C28" s="7"/>
      <c r="D28" s="19"/>
      <c r="E28" s="7"/>
      <c r="F28" s="11"/>
      <c r="G28" s="11"/>
      <c r="H28" s="12"/>
      <c r="I28" s="7"/>
      <c r="J28" s="8"/>
      <c r="K28" s="25"/>
      <c r="L28" s="7"/>
      <c r="M28" s="8"/>
      <c r="N28" s="7"/>
      <c r="O28" s="36"/>
    </row>
    <row r="29" spans="1:130" x14ac:dyDescent="0.25">
      <c r="B29" s="8"/>
      <c r="C29" s="7"/>
      <c r="D29" s="19"/>
      <c r="E29" s="7"/>
      <c r="F29" s="11"/>
      <c r="G29" s="9"/>
      <c r="H29" s="12"/>
      <c r="I29" s="7"/>
      <c r="J29" s="8"/>
      <c r="K29" s="25"/>
      <c r="L29" s="7"/>
      <c r="M29" s="8"/>
      <c r="N29" s="7"/>
      <c r="O29" s="36"/>
    </row>
    <row r="30" spans="1:130" x14ac:dyDescent="0.25">
      <c r="B30" s="8"/>
      <c r="C30" s="7"/>
      <c r="D30" s="19"/>
      <c r="E30" s="7"/>
      <c r="F30" s="11"/>
      <c r="G30" s="11"/>
      <c r="H30" s="12"/>
      <c r="I30" s="7"/>
      <c r="J30" s="8"/>
      <c r="K30" s="25"/>
      <c r="L30" s="7"/>
      <c r="M30" s="8"/>
      <c r="N30" s="7"/>
      <c r="O30" s="36"/>
    </row>
    <row r="31" spans="1:130" ht="14.5" x14ac:dyDescent="0.25">
      <c r="B31" s="8"/>
      <c r="C31" s="37"/>
      <c r="D31" s="19"/>
      <c r="E31" s="7"/>
      <c r="F31" s="11"/>
      <c r="G31" s="11"/>
      <c r="H31" s="11"/>
      <c r="I31" s="12"/>
      <c r="J31" s="8"/>
      <c r="K31" s="25"/>
      <c r="L31" s="16"/>
      <c r="M31" s="16"/>
      <c r="N31" s="16"/>
      <c r="O31" s="26"/>
    </row>
    <row r="32" spans="1:130" ht="14.5" x14ac:dyDescent="0.25">
      <c r="B32" s="8"/>
      <c r="C32" s="37"/>
      <c r="D32" s="19"/>
      <c r="E32" s="7"/>
      <c r="F32" s="8"/>
      <c r="G32" s="7"/>
      <c r="H32" s="7"/>
      <c r="I32" s="7"/>
      <c r="J32" s="16" t="s">
        <v>25</v>
      </c>
      <c r="K32" s="26"/>
      <c r="L32" s="15"/>
      <c r="M32" s="15"/>
      <c r="N32" s="15"/>
      <c r="O32" s="27"/>
    </row>
    <row r="33" spans="1:15" x14ac:dyDescent="0.25">
      <c r="B33" s="8"/>
      <c r="C33" s="37"/>
      <c r="D33" s="19"/>
      <c r="E33" s="7"/>
      <c r="F33" s="7"/>
      <c r="G33" s="7"/>
      <c r="H33" s="7"/>
      <c r="I33" s="7"/>
      <c r="J33" s="15" t="s">
        <v>26</v>
      </c>
      <c r="K33" s="27"/>
      <c r="L33" s="15"/>
      <c r="M33" s="15"/>
      <c r="N33" s="15"/>
      <c r="O33" s="27"/>
    </row>
    <row r="34" spans="1:15" x14ac:dyDescent="0.25">
      <c r="B34" s="8"/>
      <c r="C34" s="37"/>
      <c r="D34" s="19"/>
      <c r="E34" s="7"/>
      <c r="F34" s="7"/>
      <c r="G34" s="7"/>
      <c r="H34" s="7"/>
      <c r="I34" s="7"/>
      <c r="J34" s="15" t="s">
        <v>27</v>
      </c>
      <c r="K34" s="27"/>
    </row>
    <row r="35" spans="1:15" x14ac:dyDescent="0.25">
      <c r="C35" s="2"/>
      <c r="D35" s="20"/>
    </row>
    <row r="36" spans="1:15" x14ac:dyDescent="0.25">
      <c r="C36" s="2"/>
      <c r="D36" s="20"/>
    </row>
    <row r="37" spans="1:15" x14ac:dyDescent="0.25">
      <c r="C37" s="2"/>
      <c r="D37" s="20"/>
    </row>
    <row r="38" spans="1:15" x14ac:dyDescent="0.25">
      <c r="C38" s="2"/>
      <c r="D38" s="20"/>
    </row>
    <row r="39" spans="1:15" x14ac:dyDescent="0.25">
      <c r="D39" s="20"/>
    </row>
    <row r="40" spans="1:15" x14ac:dyDescent="0.25">
      <c r="D40" s="20"/>
    </row>
    <row r="41" spans="1:15" x14ac:dyDescent="0.25">
      <c r="D41" s="20"/>
      <c r="F41" s="32"/>
    </row>
    <row r="42" spans="1:15" x14ac:dyDescent="0.25">
      <c r="D42" s="20"/>
    </row>
    <row r="44" spans="1:15" x14ac:dyDescent="0.25">
      <c r="A44"/>
    </row>
  </sheetData>
  <mergeCells count="25">
    <mergeCell ref="B26:E26"/>
    <mergeCell ref="A24:H24"/>
    <mergeCell ref="A23:F23"/>
    <mergeCell ref="A25:H25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  <mergeCell ref="N16:N18"/>
    <mergeCell ref="O16:O18"/>
    <mergeCell ref="A16:A18"/>
    <mergeCell ref="J16:J18"/>
    <mergeCell ref="K16:K18"/>
    <mergeCell ref="L16:L18"/>
    <mergeCell ref="M16:M18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2025-06-03T13:11:29Z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