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6_2025_Mazoch_AV_technika/"/>
    </mc:Choice>
  </mc:AlternateContent>
  <xr:revisionPtr revIDLastSave="3" documentId="8_{181FF447-5FB5-406C-9E9D-EEEF97A08238}" xr6:coauthVersionLast="47" xr6:coauthVersionMax="47" xr10:uidLastSave="{94165711-4C5E-4E4E-832F-3054AD819BB2}"/>
  <bookViews>
    <workbookView xWindow="-21710" yWindow="-20" windowWidth="21820" windowHeight="37900" xr2:uid="{00000000-000D-0000-FFFF-FFFF00000000}"/>
  </bookViews>
  <sheets>
    <sheet name="Rekapitulace" sheetId="1" r:id="rId1"/>
    <sheet name="Posluchárna UA1" sheetId="78" r:id="rId2"/>
  </sheets>
  <definedNames>
    <definedName name="_xlnm._FilterDatabase" localSheetId="1" hidden="1">'Posluchárna UA1'!$A$2:$J$123</definedName>
    <definedName name="_Toc515456815" localSheetId="1">'Posluchárna UA1'!#REF!</definedName>
    <definedName name="Excel_BuiltIn_Print_Titles_1" localSheetId="1">'Posluchárna UA1'!$D$2:$FP$2</definedName>
    <definedName name="Excel_BuiltIn_Print_Titles_1" localSheetId="0">Rekapitulace!#REF!</definedName>
    <definedName name="Excel_BuiltIn_Print_Titles_1">#REF!</definedName>
    <definedName name="_xlnm.Print_Titles" localSheetId="1">'Posluchárna UA1'!$2:$2</definedName>
    <definedName name="_xlnm.Print_Area" localSheetId="1">'Posluchárna UA1'!$A$1:$J$210</definedName>
    <definedName name="_xlnm.Print_Area" localSheetId="0">Rekapitulace!$A$1:$E$17</definedName>
    <definedName name="Z_4D0D2B2A_9DF8_458C_AAEE_86A80A3339F0_.wvu.Cols" localSheetId="1" hidden="1">'Posluchárna UA1'!#REF!</definedName>
    <definedName name="Z_4D0D2B2A_9DF8_458C_AAEE_86A80A3339F0_.wvu.FilterData" localSheetId="1" hidden="1">'Posluchárna UA1'!$A$2:$J$123</definedName>
    <definedName name="Z_4D0D2B2A_9DF8_458C_AAEE_86A80A3339F0_.wvu.PrintArea" localSheetId="1" hidden="1">'Posluchárna UA1'!$A$2:$J$123</definedName>
    <definedName name="Z_4D0D2B2A_9DF8_458C_AAEE_86A80A3339F0_.wvu.PrintTitles" localSheetId="1" hidden="1">'Posluchárna UA1'!$2:$2</definedName>
    <definedName name="Z_663F3EEA_54DF_4CA4_AC64_811AA139A51B_.wvu.FilterData" localSheetId="1" hidden="1">'Posluchárna UA1'!$A$2:$J$123</definedName>
    <definedName name="Z_8739B187_5193_4A50_AB3C_AACA053D53F9_.wvu.Cols" localSheetId="1" hidden="1">'Posluchárna UA1'!#REF!</definedName>
    <definedName name="Z_8739B187_5193_4A50_AB3C_AACA053D53F9_.wvu.FilterData" localSheetId="1" hidden="1">'Posluchárna UA1'!$A$2:$J$123</definedName>
    <definedName name="Z_C813679C_1F25_4E8B_B995_533787F0CCF2_.wvu.Cols" localSheetId="1" hidden="1">'Posluchárna UA1'!#REF!</definedName>
    <definedName name="Z_C813679C_1F25_4E8B_B995_533787F0CCF2_.wvu.FilterData" localSheetId="1" hidden="1">'Posluchárna UA1'!$A$2:$J$123</definedName>
    <definedName name="Z_C813679C_1F25_4E8B_B995_533787F0CCF2_.wvu.PrintArea" localSheetId="1" hidden="1">'Posluchárna UA1'!$A$2:$J$123</definedName>
    <definedName name="Z_C813679C_1F25_4E8B_B995_533787F0CCF2_.wvu.PrintTitles" localSheetId="1" hidden="1">'Posluchárna UA1'!$2:$2</definedName>
    <definedName name="Z_D80F4BCD_90E6_4CF9_BB80_CD28A212AF14_.wvu.Cols" localSheetId="1" hidden="1">'Posluchárna UA1'!#REF!</definedName>
    <definedName name="Z_D80F4BCD_90E6_4CF9_BB80_CD28A212AF14_.wvu.FilterData" localSheetId="1" hidden="1">'Posluchárna UA1'!$A$2:$J$123</definedName>
    <definedName name="Z_D80F4BCD_90E6_4CF9_BB80_CD28A212AF14_.wvu.PrintArea" localSheetId="1" hidden="1">'Posluchárna UA1'!$A$2:$J$123</definedName>
    <definedName name="Z_D80F4BCD_90E6_4CF9_BB80_CD28A212AF14_.wvu.PrintTitles" localSheetId="1" hidden="1">'Posluchárna UA1'!$2:$2</definedName>
    <definedName name="Z_F18F5723_E1DD_4928_A1A8_38350028BAD1_.wvu.Cols" localSheetId="1" hidden="1">'Posluchárna UA1'!#REF!</definedName>
    <definedName name="Z_F18F5723_E1DD_4928_A1A8_38350028BAD1_.wvu.FilterData" localSheetId="1" hidden="1">'Posluchárna UA1'!$A$2:$J$2</definedName>
    <definedName name="Z_F18F5723_E1DD_4928_A1A8_38350028BAD1_.wvu.PrintArea" localSheetId="1" hidden="1">'Posluchárna UA1'!$A$2:$J$122</definedName>
    <definedName name="Z_F18F5723_E1DD_4928_A1A8_38350028BAD1_.wvu.PrintTitles" localSheetId="1" hidden="1">'Posluchárna UA1'!$2:$2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78" l="1"/>
  <c r="H184" i="78" l="1"/>
  <c r="J94" i="78"/>
  <c r="J143" i="78" l="1"/>
  <c r="J142" i="78"/>
  <c r="J57" i="78"/>
  <c r="J206" i="78"/>
  <c r="J197" i="78"/>
  <c r="J151" i="78"/>
  <c r="J161" i="78"/>
  <c r="J177" i="78"/>
  <c r="J141" i="78" l="1"/>
  <c r="J117" i="78"/>
  <c r="J108" i="78"/>
  <c r="J101" i="78"/>
  <c r="J95" i="78"/>
  <c r="J89" i="78"/>
  <c r="J64" i="78"/>
  <c r="J61" i="78"/>
  <c r="J60" i="78" s="1"/>
  <c r="J52" i="78"/>
  <c r="J47" i="78"/>
  <c r="J46" i="78"/>
  <c r="J18" i="78"/>
  <c r="J16" i="78"/>
  <c r="J14" i="78"/>
  <c r="J13" i="78"/>
  <c r="J76" i="78" l="1"/>
  <c r="J113" i="78"/>
  <c r="J59" i="78"/>
  <c r="J68" i="78"/>
  <c r="J65" i="78"/>
  <c r="J15" i="78"/>
  <c r="J137" i="78" l="1"/>
  <c r="J136" i="78"/>
  <c r="J135" i="78"/>
  <c r="J134" i="78"/>
  <c r="J128" i="78"/>
  <c r="J127" i="78"/>
  <c r="J119" i="78" l="1"/>
  <c r="J115" i="78"/>
  <c r="J114" i="78" l="1"/>
  <c r="J116" i="78"/>
  <c r="J112" i="78" l="1"/>
  <c r="J111" i="78"/>
  <c r="J91" i="78"/>
  <c r="J106" i="78" l="1"/>
  <c r="J107" i="78"/>
  <c r="J99" i="78"/>
  <c r="J98" i="78"/>
  <c r="J97" i="78"/>
  <c r="J96" i="78"/>
  <c r="J109" i="78"/>
  <c r="J105" i="78"/>
  <c r="J104" i="78"/>
  <c r="J103" i="78"/>
  <c r="J85" i="78"/>
  <c r="J102" i="78" l="1"/>
  <c r="J83" i="78"/>
  <c r="J84" i="78" l="1"/>
  <c r="J82" i="78"/>
  <c r="J81" i="78" s="1"/>
  <c r="J74" i="78"/>
  <c r="J73" i="78"/>
  <c r="J72" i="78"/>
  <c r="J71" i="78"/>
  <c r="J70" i="78"/>
  <c r="J67" i="78"/>
  <c r="J66" i="78"/>
  <c r="J63" i="78"/>
  <c r="J58" i="78"/>
  <c r="J54" i="78" l="1"/>
  <c r="J56" i="78"/>
  <c r="J55" i="78"/>
  <c r="J53" i="78" l="1"/>
  <c r="J51" i="78"/>
  <c r="J50" i="78"/>
  <c r="J49" i="78"/>
  <c r="J92" i="78" l="1"/>
  <c r="J48" i="78" l="1"/>
  <c r="J44" i="78"/>
  <c r="J43" i="78"/>
  <c r="J42" i="78"/>
  <c r="J39" i="78" l="1"/>
  <c r="J37" i="78"/>
  <c r="J149" i="78" l="1"/>
  <c r="J41" i="78" l="1"/>
  <c r="J21" i="78"/>
  <c r="J20" i="78"/>
  <c r="J22" i="78"/>
  <c r="J25" i="78"/>
  <c r="J24" i="78"/>
  <c r="J35" i="78"/>
  <c r="J34" i="78"/>
  <c r="J33" i="78"/>
  <c r="J32" i="78"/>
  <c r="J30" i="78"/>
  <c r="J17" i="78" l="1"/>
  <c r="J208" i="78" l="1"/>
  <c r="J207" i="78"/>
  <c r="J205" i="78"/>
  <c r="J204" i="78"/>
  <c r="J203" i="78"/>
  <c r="J202" i="78"/>
  <c r="J201" i="78"/>
  <c r="J200" i="78"/>
  <c r="J199" i="78"/>
  <c r="J198" i="78"/>
  <c r="J196" i="78"/>
  <c r="J195" i="78"/>
  <c r="J194" i="78"/>
  <c r="J193" i="78"/>
  <c r="J191" i="78"/>
  <c r="J190" i="78"/>
  <c r="J189" i="78"/>
  <c r="J188" i="78"/>
  <c r="J187" i="78"/>
  <c r="J186" i="78"/>
  <c r="J185" i="78"/>
  <c r="J184" i="78"/>
  <c r="J183" i="78"/>
  <c r="J182" i="78"/>
  <c r="J181" i="78"/>
  <c r="J180" i="78"/>
  <c r="J179" i="78"/>
  <c r="J178" i="78"/>
  <c r="J176" i="78"/>
  <c r="J175" i="78"/>
  <c r="J174" i="78"/>
  <c r="J171" i="78"/>
  <c r="J170" i="78"/>
  <c r="J169" i="78"/>
  <c r="J168" i="78"/>
  <c r="J166" i="78"/>
  <c r="J165" i="78"/>
  <c r="J164" i="78"/>
  <c r="J163" i="78" s="1"/>
  <c r="J160" i="78"/>
  <c r="J157" i="78"/>
  <c r="J156" i="78"/>
  <c r="J152" i="78"/>
  <c r="J150" i="78"/>
  <c r="J148" i="78"/>
  <c r="J147" i="78"/>
  <c r="J146" i="78"/>
  <c r="J145" i="78"/>
  <c r="J144" i="78"/>
  <c r="J140" i="78"/>
  <c r="J139" i="78"/>
  <c r="J138" i="78"/>
  <c r="J133" i="78"/>
  <c r="J132" i="78"/>
  <c r="J131" i="78"/>
  <c r="J130" i="78"/>
  <c r="J129" i="78"/>
  <c r="J126" i="78"/>
  <c r="J125" i="78"/>
  <c r="J123" i="78"/>
  <c r="J122" i="78"/>
  <c r="J121" i="78" s="1"/>
  <c r="J120" i="78"/>
  <c r="J110" i="78" s="1"/>
  <c r="J93" i="78"/>
  <c r="J90" i="78"/>
  <c r="J88" i="78"/>
  <c r="J87" i="78"/>
  <c r="J80" i="78"/>
  <c r="J78" i="78"/>
  <c r="J77" i="78"/>
  <c r="J69" i="78"/>
  <c r="J45" i="78"/>
  <c r="J40" i="78"/>
  <c r="J38" i="78"/>
  <c r="J31" i="78"/>
  <c r="J29" i="78"/>
  <c r="J28" i="78"/>
  <c r="J27" i="78"/>
  <c r="J26" i="78"/>
  <c r="J23" i="78"/>
  <c r="J12" i="78"/>
  <c r="J11" i="78"/>
  <c r="J10" i="78"/>
  <c r="J9" i="78"/>
  <c r="J8" i="78" l="1"/>
  <c r="J192" i="78"/>
  <c r="J167" i="78"/>
  <c r="J19" i="78"/>
  <c r="J124" i="78"/>
  <c r="J86" i="78"/>
  <c r="J173" i="78"/>
  <c r="J172" i="78" s="1"/>
  <c r="J162" i="78"/>
  <c r="J158" i="78"/>
  <c r="J79" i="78"/>
  <c r="J100" i="78"/>
  <c r="J159" i="78"/>
  <c r="J75" i="78"/>
  <c r="J62" i="78" s="1"/>
  <c r="J210" i="78" l="1"/>
  <c r="C11" i="1" s="1"/>
  <c r="J153" i="78"/>
  <c r="B11" i="1" l="1"/>
  <c r="E11" i="1" l="1"/>
  <c r="E12" i="1" s="1"/>
</calcChain>
</file>

<file path=xl/sharedStrings.xml><?xml version="1.0" encoding="utf-8"?>
<sst xmlns="http://schemas.openxmlformats.org/spreadsheetml/2006/main" count="600" uniqueCount="364">
  <si>
    <t>pořadové číslo</t>
  </si>
  <si>
    <t>popis</t>
  </si>
  <si>
    <t>Kč/jednotka bez_DPH</t>
  </si>
  <si>
    <t>počet</t>
  </si>
  <si>
    <t>cena celkem / Kč bez DPH</t>
  </si>
  <si>
    <t>název</t>
  </si>
  <si>
    <t>ks</t>
  </si>
  <si>
    <t>AV TECHNOLOGIE</t>
  </si>
  <si>
    <t>AV TECHNOLOGIE - cena celkem bez DPH:</t>
  </si>
  <si>
    <t>Instalace</t>
  </si>
  <si>
    <t>CENA CELKEM BEZ DPH:</t>
  </si>
  <si>
    <t>Množství</t>
  </si>
  <si>
    <t>výrobce</t>
  </si>
  <si>
    <t>cena celkem bez DPH</t>
  </si>
  <si>
    <t>kód v projektu</t>
  </si>
  <si>
    <t>typové označení</t>
  </si>
  <si>
    <t>množstevní jednotka</t>
  </si>
  <si>
    <t>V případě že výrobce na daný produkt poskytuje záruku delší než dva roky, bude uplatněna délka záruky stanovená výrobcem.</t>
  </si>
  <si>
    <t>set</t>
  </si>
  <si>
    <t>Montážní materiál</t>
  </si>
  <si>
    <t>Variantní, volitené, doplňující řešení</t>
  </si>
  <si>
    <t>Instalace a služby</t>
  </si>
  <si>
    <t>Interface technologie</t>
  </si>
  <si>
    <t>Poznámka 1: Rozpočtované ceny jsou kalkulovány v cenové hladině platné v době dokončení projektové dokumentace.</t>
  </si>
  <si>
    <t>Poznámka 2: Doporučujeme revizi projektové dokumentace, uběhne-li od termínu zpracování projektu do realizace období delší než 12 měsíců.</t>
  </si>
  <si>
    <r>
      <t xml:space="preserve">Poznámka 3: U položek, kde není uvedeno jinak, platí standardní </t>
    </r>
    <r>
      <rPr>
        <b/>
        <u/>
        <sz val="8"/>
        <rFont val="Arial CE"/>
        <charset val="238"/>
      </rPr>
      <t>dvouletá záruka</t>
    </r>
    <r>
      <rPr>
        <b/>
        <sz val="8"/>
        <rFont val="Arial CE"/>
        <charset val="238"/>
      </rPr>
      <t>. V případě odchylného požadavku zadavatele je potřeba uvažovat náklady za rozšíření takové záruky.</t>
    </r>
  </si>
  <si>
    <t>Dodávka jiného dodavatele/investora, stávající technika, nekalkulováno</t>
  </si>
  <si>
    <t>Ozvučení</t>
  </si>
  <si>
    <t>Zesilovač</t>
  </si>
  <si>
    <t>Vybavení podlahové krabice</t>
  </si>
  <si>
    <t>Rozvodný panel do racku</t>
  </si>
  <si>
    <t>Tablet</t>
  </si>
  <si>
    <t>m</t>
  </si>
  <si>
    <t>Kabel audio</t>
  </si>
  <si>
    <t xml:space="preserve">Instalace řídícího systému (Řídící jednotka, Ovládací prvky, Silové vypínače ovládané z ŘS) </t>
  </si>
  <si>
    <t>Programování a SW práce (Řídící systém, Režimy a předvolby na dotykovém panelu, Programování silových okruhů, Tvorba manuálu pro systém)</t>
  </si>
  <si>
    <t>h</t>
  </si>
  <si>
    <t>Projektová dokumentace skutečného stavu, příprava, inženýring, předání, školení (Doplnění projektové dokumentace před akcí. Přejímka stavební připravenosti, převzetí místa instalace. Projektová dokumentace skutečného stavu. Předání díla. Zaškolení uživatele. Inženýring - vedení instalace. Systémové testy.)</t>
  </si>
  <si>
    <t>Přídavné USB-C tlačítko pro prezentační přepínač.</t>
  </si>
  <si>
    <t>Přídavný odkládací držák na stůl  k uložení až 4 USB tlačítek.</t>
  </si>
  <si>
    <t>Aplikace pro emulaci dotykového panelu a kontroléru. Kompatibilní s operačním systémem Apple iOS 7.0 a vyšší, Android OS 4.1 a vyšší, Windows PC OS 7 a vyšší. 1 licence přísluší každému jednotlivému zařízení.</t>
  </si>
  <si>
    <t>Zobrazovače, projekce</t>
  </si>
  <si>
    <t>Projektor 16:9</t>
  </si>
  <si>
    <t xml:space="preserve">Plátno </t>
  </si>
  <si>
    <t>Držák projektoru</t>
  </si>
  <si>
    <t>Držák projektoru  - bude využit stávající</t>
  </si>
  <si>
    <t>Mobilní pojezd</t>
  </si>
  <si>
    <t>Reproduktorová soustava hlavní</t>
  </si>
  <si>
    <t>Hlavní reprosoustava s minimálními parametry: Dvoupásmová reprosoustava s možností clustrového zavěšení; 12"LF; 3x1"HF; line array; 800W  / 8Ω, 95 dB, 100°x15° pokrytí, černé nebo bílé provedení.</t>
  </si>
  <si>
    <t>Subwoofer s minimálními parametry: možnost clustrového zavěšení, line array; 800 W / 8Ω, 95 dB, černé nebo bílé provedení</t>
  </si>
  <si>
    <t>Zavěšovací systém</t>
  </si>
  <si>
    <t>Zavěšovací systém pro clustery, až pro 6 boxů, 4 x upínáky, 2 x poutko, 2 x výšková páčka</t>
  </si>
  <si>
    <t>Závěs reproduktorů</t>
  </si>
  <si>
    <t>Vynášecí konzole pro pro clusterové reprosoustavy, dostatečná pevnost, nosnost a tuhost pro výše uvedené reproduktory. Včetně zavěšovacích a pojistných lanek.</t>
  </si>
  <si>
    <t>Set koncový zesilovač + DSP procesor, s minimální konfigurací: 2x 2050W - 4Ω, presety pro reprosoustavy, nastavení EQ, propustí, limitace a zpoždění, LCD panel, LED indikace stavu, symetrické vstupy, výška každého zařízení max 2U</t>
  </si>
  <si>
    <t>100V reproduktory</t>
  </si>
  <si>
    <t>100V podhledové reproduktory předsálí - budou využity stávající</t>
  </si>
  <si>
    <t>Zesilovač 100V</t>
  </si>
  <si>
    <t>Zesilovač 100V pro reproduktorty v předsálí - bude využit stávající</t>
  </si>
  <si>
    <t>Odposlechové reproduktory</t>
  </si>
  <si>
    <t>Odposlechové reproduktory - budou využity stávající</t>
  </si>
  <si>
    <t>Zesilovač I.S.</t>
  </si>
  <si>
    <t>Zesilovač indukční smyčky - bude využit stávající</t>
  </si>
  <si>
    <t>Karta vstupní</t>
  </si>
  <si>
    <t>Karta pro mix. matici s automatickou eliminací ozvěny (AEC) s min. parametry: 4 analogové vstupy, symetrické / nesymetrické připojení, mikrofonní / linkový vstup, eliminace zp. vazby, zisk 0dB - +48 dB, fantomové nap. +48V.</t>
  </si>
  <si>
    <t>Karta výstupní</t>
  </si>
  <si>
    <t>Karta pro mix. Matici s min. parametry: 4 analogové výstupy, symetrické / nesymetrické připojení, max. výstupní úroveň +19 dBu, 20Hz - 20 kHz.</t>
  </si>
  <si>
    <t>Dvoukanálový eliminátor zpětné vazby, min. 24 filtrů / kanál</t>
  </si>
  <si>
    <t>Mixážní pult stolní</t>
  </si>
  <si>
    <t>Rozšiřující karta do digitálního pultu a Dante protokol pro možnost komunikace s digitální rackovou audio maticí.</t>
  </si>
  <si>
    <t>Mikrofon katedra</t>
  </si>
  <si>
    <t>Mikrofon předsednictvo</t>
  </si>
  <si>
    <t>Držák</t>
  </si>
  <si>
    <t>Anténní rozbočovač</t>
  </si>
  <si>
    <t>Stojan</t>
  </si>
  <si>
    <t>Stolní stojánek s nástavcem,  výška 160 - 180 mm, Ø max 150 mm, Barva černá</t>
  </si>
  <si>
    <t>Stativ</t>
  </si>
  <si>
    <t>Nabíječka</t>
  </si>
  <si>
    <t>Dvojitá systémová nabíječka vč. orig. akumulátorů a příp. adaptérů pro nabíjení ve vysílači</t>
  </si>
  <si>
    <t>Dante převodník</t>
  </si>
  <si>
    <t>Dante převodník  - min. 2x XLR line vstup, min. parametry: 35Hz - 20kHz, napájení PoE</t>
  </si>
  <si>
    <t>Dante převodník  - min. 2x XLR line výstup, min. parametry: 35Hz - 20kHz, napájení PoE</t>
  </si>
  <si>
    <t>Dante převodník  - min. 2x USB vstup a 2x USB výstup, napájení PoE</t>
  </si>
  <si>
    <t>Systém tlumočení</t>
  </si>
  <si>
    <t>Patch panel</t>
  </si>
  <si>
    <t>Zdroje signálu</t>
  </si>
  <si>
    <t>Prezentační PC katedra</t>
  </si>
  <si>
    <t>Provozní PC režie</t>
  </si>
  <si>
    <t>USB tlačítko</t>
  </si>
  <si>
    <t>Přípojné místo katedra</t>
  </si>
  <si>
    <t>CAT6 (RJ45), 1/2 slot, Gender-Changer</t>
  </si>
  <si>
    <t>XLR 3-pin Female, 1 slot, letovací</t>
  </si>
  <si>
    <t>Prázdný slot  1/2 díl pro 50x50</t>
  </si>
  <si>
    <t>Prázdný slot celý pro 50x50</t>
  </si>
  <si>
    <t>Přípojné místo jeviště</t>
  </si>
  <si>
    <t>Nástěnné přípojné místo v kovovém provedení v kombinaci 2x Duplex LC Female optický konektor, 5x RJ45 CAT6, XLR Female konektor, včetně instalační krabice.</t>
  </si>
  <si>
    <t>Přípojné místo live post auditorium</t>
  </si>
  <si>
    <t>Přípojné místo režie</t>
  </si>
  <si>
    <t>Nástěnné přípojné místo v kovovém provedení v kombinaci 2x Duplex LC Female optický konektor, včetně instalační krabice.</t>
  </si>
  <si>
    <t>Nástěnné přípojné místo v kovovém provedení v kombinaci HDMI IN, 2x RJ45 CAT6, 3,5mm audio jack IN, včetně instalační krabice.</t>
  </si>
  <si>
    <t>Přípojné místo tlumočení</t>
  </si>
  <si>
    <t>Nástěnné přípojné místo v kombinaci 2x RJ45 CAT6, včetně nástěné instalační krabice.</t>
  </si>
  <si>
    <t>VCF systém</t>
  </si>
  <si>
    <t>Videokamera</t>
  </si>
  <si>
    <t>Racková konstrukce</t>
  </si>
  <si>
    <t>Racky v zázemí</t>
  </si>
  <si>
    <t>Racky v zázemí - budou využity stávající</t>
  </si>
  <si>
    <t>Ostatní rackové drobné příslušensntí obsahující police, záslepky, šrouby, vyvazovací profily, ard..</t>
  </si>
  <si>
    <t>Optická vana</t>
  </si>
  <si>
    <t>Modulární maticový přepínač - výstupní karta</t>
  </si>
  <si>
    <t>8 kanálový Twisted Pair Onput board + audio výstupy (8x) pro CAT5...CAT7 kabely s min. parametry: Podprora rozlišení min. 4K/UHD@60Hz 4:2:0. Podpora HDMI 1.4, HDCP, HDBaseT a napájení PoC (12VDC). Vestavěný HDMI to CATx konvertor, akceptuje HDMI 1.4 a DVI signály po jednom kabelu CAT5,6,7. Rozšířený EDID Management, Adaptivní a Manualní kabelová equalizace. Podpora všechl Audio formatů včetně Dolby TrueHD and DTS-HD Master Audio.</t>
  </si>
  <si>
    <t>Řídicí systém + podružné jednotky do silového rozvaděče</t>
  </si>
  <si>
    <t>Aplikace</t>
  </si>
  <si>
    <t>Stmívací jednotky</t>
  </si>
  <si>
    <t>Stmívací jednotky pro stávající provozní osvětlení - budou využity stávající</t>
  </si>
  <si>
    <t>Scénické osvětlení</t>
  </si>
  <si>
    <t>Scénické světlo otočné</t>
  </si>
  <si>
    <t>Optika</t>
  </si>
  <si>
    <t>Optika k profilovacím světlům, zoom 15° - 30°.</t>
  </si>
  <si>
    <t>Scénické světlo</t>
  </si>
  <si>
    <t>Scénické světlo - LED profilovací. Minimální parametry: 91 RGB LED 3,5-10W, 50,000 hodin životnost, Color Temperature (range): 2800 až 8000 K. DMX, CRI: min 95, Color Temperature: 5470K</t>
  </si>
  <si>
    <t>DMX Transmitter</t>
  </si>
  <si>
    <t>Klema</t>
  </si>
  <si>
    <t>Set klem pro 50mm truss pro výše uvedená světla, nosnost min. 150 kg</t>
  </si>
  <si>
    <t>Klapky ke světlům</t>
  </si>
  <si>
    <t>Klapky pro LED PAR RGB</t>
  </si>
  <si>
    <t>Klapky pro LED PAR/fresnel</t>
  </si>
  <si>
    <t>LED sledovací reflektor</t>
  </si>
  <si>
    <t>LED sledovací reflektor s min. parametry: se zoom optikou 10,5° – 22,5°. Barevná teplota 5700 K. 300W LED modul, životnost 50.000 hod., následný úbytek na 70%, precizní, hladké stmívání bez blikání a beze změny barevné teploty. 100% uzavíratelná iris clona. Silné plechové tělo pro dlouhou životnost.</t>
  </si>
  <si>
    <t>Světelný pult</t>
  </si>
  <si>
    <t>Inteligentní DMX pult s minimálními parametry:  stolní DMX režijní pult, min. 9" touchscreen, vestavěné WIFI, intuitivní rozhraní, Fadery pro ovládání Intenzit, podporuje výstup DMX přes datovou síť prostřednictvím protokolů ArtNet/sACN/Pathport, USB porty, offline Software a editor, 4 DMX Universy, 3 DMX výstupy, 40 faderů, HDMI výstup pro monitor, audio vstup/výstup, podpora MIDI. Podpora LED, dimmerů, pohyblivých hlav.</t>
  </si>
  <si>
    <t>Bezpečnostní lanka</t>
  </si>
  <si>
    <t>Bezpečnostní lanka pro výše uvedená zařízení.</t>
  </si>
  <si>
    <t>DMX propojovací kabely</t>
  </si>
  <si>
    <t>Drobný instalační materiál</t>
  </si>
  <si>
    <t>Konektory, drobný instalační materiál, kotvící materiál, atd.</t>
  </si>
  <si>
    <t>kpl</t>
  </si>
  <si>
    <t>Tyčové závěsy boční</t>
  </si>
  <si>
    <t>Tyčové závěsy boční - budou využity stávající</t>
  </si>
  <si>
    <t>Tyčové závěsy jeviště</t>
  </si>
  <si>
    <t>Tyčové závěsy jeviště - budou využity stávající</t>
  </si>
  <si>
    <t>Tyčové závěsy auditorium</t>
  </si>
  <si>
    <t>Tyčové závěsy auditorium - budou využity stávající</t>
  </si>
  <si>
    <t>Deinstalace</t>
  </si>
  <si>
    <t xml:space="preserve">Instalace </t>
  </si>
  <si>
    <t>Venkovní roleta</t>
  </si>
  <si>
    <t>Venkovní elektricky ovládaná roleta s min. parametry: Blackout 1195x2210 mm - tkanina ve vzorovém provedení Soltis Opaque B92-1046 nebo podobná, vodící lišty se zipem, tubus RAL9006, motor se zabudovaným RC přijímačem</t>
  </si>
  <si>
    <t>Venkovní elektricky ovládaná roleta s min. parametry: Blackout 2390x2210 mm - tkanina ve vzorovém provedení Soltis Opaque B92-1046 nebo podobná, vodící lišty se zipem, tubus RAL9006, motor se zabudovaným RC přijímačem</t>
  </si>
  <si>
    <t>Venkovní roleta s min. parametry: Blackout 2390x2000 mm -  tkanina ve vzorovém provedení Soltis Opaque B92-1046 nebo podobná, vodící lišty se zipem, tubus RAL9006, motor se zabudovaným RC přijímačem</t>
  </si>
  <si>
    <t>Venkovní roleta s min. parametry: Blackout 2390x1780 mm - tkanina ve vzorovém provedení Soltis Opaque
B92-1046 nebo podobná, vodící lišty se zipem, tubus RAL9006, motor se zabudovaným RC přijímačem</t>
  </si>
  <si>
    <t>Venkovní roleta s min. parametry: Blackout 2390x1250 mm - tkanina ve vzorovém provedení Soltis Opaque
B92-1046 nebo podobná, vodící lišty se zipem, tubus RAL9006, motor se zabudovaným RC přijímačem</t>
  </si>
  <si>
    <t xml:space="preserve">RC vysílač </t>
  </si>
  <si>
    <t>16-ti kanálový RC vysílač pro venkovní rolety</t>
  </si>
  <si>
    <t>Silnoproudé rozvody</t>
  </si>
  <si>
    <t>Silnoproudé rozvody pro stínicí techniku obsahující jističe a vývody pro novou stínicí techniku (vývod CYKY 3x2,5mm na bocích sálu), cena včetně materiálu instalace a výchozí revize.</t>
  </si>
  <si>
    <t>Instalace stínicí techniky, kabeláže, nastavení systému, zaškolení uživatele, doprava.</t>
  </si>
  <si>
    <t>Podružné stavební práce + prvky</t>
  </si>
  <si>
    <t>Revizní otvory do SDK podhledu</t>
  </si>
  <si>
    <t>Revizní dvířka do SDK podhledu, včetně krytí, rozměry min. 500x500mm (max. 600x600mm). Cena včetně instalačního materiálu a práce s osazením do stávajícího SDK podhledu, včetně začištění.</t>
  </si>
  <si>
    <t>Stavební práce práce</t>
  </si>
  <si>
    <t>Stavební práce spojené s vytvořením kabelových tras pro AV techniku (například průrazy, drážky, začištění). Včetně pronájmu lešení a úklidu.</t>
  </si>
  <si>
    <t>SDK práce</t>
  </si>
  <si>
    <t>Práce spojené s deinstalací a opětovnou instalací zařízení v podhledu pro možnost protažení AV kabeláže nad SDK podhledem.</t>
  </si>
  <si>
    <t>Silnoproudé úpravy</t>
  </si>
  <si>
    <t>Silový rozvaděč pro scénická světla</t>
  </si>
  <si>
    <t>Silový rozvaděč pro přepojení stmívaných vývodů po stmívačích scénického osvětlení na trvale oživené vývody 230V. Obsahuje rozvaděč, jističe, svorky, propoje, odpínač a další potřebný materiál. Včetně výchozí revize.</t>
  </si>
  <si>
    <t>Přístrojová podlahová krabice</t>
  </si>
  <si>
    <t xml:space="preserve">Přístrojová podlahová krabice pro 9 standardní (tvar EK) nebo 12 Modul-45-instalaci zařízení v 3 univerzálních nosičích, včetně dalšího potřebného materiálu. </t>
  </si>
  <si>
    <t>Ostatní drobný montážní materiál (pásky, svorky, kotvící materiál, atd.)</t>
  </si>
  <si>
    <t>Kabeláž + příslušenství</t>
  </si>
  <si>
    <t>UTP cat 6</t>
  </si>
  <si>
    <t>UTP kabel CAT6  ohniodolný  B2s1d0. Nejvyšší podporovaný protokol  - 2.5/5GBASE-T. Šířka pásma - 250 MHz. AWG 23.</t>
  </si>
  <si>
    <t>RF kabel</t>
  </si>
  <si>
    <t>Koaxialní  kabel pro RF signály. Impedance 50 ohm. FRNC</t>
  </si>
  <si>
    <t>kabel HDMI</t>
  </si>
  <si>
    <t>Kabel HDMI</t>
  </si>
  <si>
    <t>HDMI kabel 7,5 m s minimálními technickými parametry: Rozlišení  4K*2K @ 60Hz. 99.9% měděný vodič nebo postříbřené měděné jádro.  Trojitě stíněný kabel a extra stínění v konektoru. Podpora audio return channel (ARC), 3D, HDCP, CEC. Vysoká flexibilita.</t>
  </si>
  <si>
    <t>USB kabel</t>
  </si>
  <si>
    <t>Nesymetrický stíněný stero kabel. 2x 0,14 mm2 ( 2,9 x 5,8 mm ), instalační pro konektory jack 3.5 mm</t>
  </si>
  <si>
    <t>Audio stereo symetrika</t>
  </si>
  <si>
    <t>Audio stereo symetrický kabel, 2 páry, obal FRNC</t>
  </si>
  <si>
    <t xml:space="preserve">Symetrický stíněný audio mono kabel. </t>
  </si>
  <si>
    <t>Kabel repro</t>
  </si>
  <si>
    <t>Kabel pro reproduktory - 4x4 mm2, obal FRNC.</t>
  </si>
  <si>
    <t xml:space="preserve">Optický kabel </t>
  </si>
  <si>
    <t>Optický kabel 4 vlákna, singlemode 9/125, OS1. Kabel gelový UNIV LSOH, CLT.</t>
  </si>
  <si>
    <t>Konektor optický</t>
  </si>
  <si>
    <t>Konektor optický mechanický gelový OS1 9/125 singlemode</t>
  </si>
  <si>
    <t>Optický patch cord</t>
  </si>
  <si>
    <t>Patch kabel optický duplex LC-SC 09/125 15m singlemode</t>
  </si>
  <si>
    <t>Patch kabel S/FTP</t>
  </si>
  <si>
    <t>DMX kabel</t>
  </si>
  <si>
    <t>DMX kabel, FRNC, barva černá.</t>
  </si>
  <si>
    <t>Konektory</t>
  </si>
  <si>
    <t>Set konetorů k signálové kabeláži (audio, RJ45, BNC, RS232, DMX atd.)</t>
  </si>
  <si>
    <t>Kabelové žlaby</t>
  </si>
  <si>
    <t>Set kabelových žlabů pro vytvoření kabelových tras pro AV techniku.</t>
  </si>
  <si>
    <t>Chráničky</t>
  </si>
  <si>
    <t>Set chrániček pro vytvoření kabelových tras pro AV techniku.</t>
  </si>
  <si>
    <t>Demontáže</t>
  </si>
  <si>
    <t>Demontáž stávající AV techniky a předání investorovi.</t>
  </si>
  <si>
    <t xml:space="preserve">Výstupní požární zpráva – jednání, obhlídka a vytvoření požární zprávy k termínu dokončení díla, 6x tištěné paré </t>
  </si>
  <si>
    <t>Instalace video techniky (Displeje včetně držáků, Projektory včetně držáků, Projekční plochy, Videotechnika)</t>
  </si>
  <si>
    <t>Instalace kabeláže včetně konektorů (Příprava a pokládka kabelového svazku. Konektory: audio, video, řízení, napájení.)</t>
  </si>
  <si>
    <t>Instalace interfacové techniky (Instalace interfacové techniky, přístrojové skříně a rozvaděče. Vyvázání kabeláže a zapojení napájení)</t>
  </si>
  <si>
    <t>Programování</t>
  </si>
  <si>
    <t>IT služby (Instalace a nastavení PC, Instalace a konfigurace SW, Konfigurace WiFi pro AV, Konzultace)</t>
  </si>
  <si>
    <t>Projektový managment (Obhlídky na místě, Konzultace, Kontrolní dny)</t>
  </si>
  <si>
    <t>Doprava</t>
  </si>
  <si>
    <t>Doprava, ubytování, diety.</t>
  </si>
  <si>
    <t>Posluchárna UA1 - AV technika</t>
  </si>
  <si>
    <t>Monitor s min. parametry: s viditelnou úhlopříčkou 27 palců, rozlišeni 2560x1440, panel IPS, matný, antireflexní, LED podsvícení, svítivost min. 350 cd/m2, statický kontrast 1000:1, odezva max. 5 ms g/g, matný povrch; náklopný v rozsahu min. -5 až +20 stupňů, otočný min. +-45°, výškově nastavitelný v rozsahu až 150mm, pivot rotace, usb hub; konektory DisplayPort, HDMI, USB</t>
  </si>
  <si>
    <t>Monitor režie 27"</t>
  </si>
  <si>
    <t>Mixážní matice s DSP s minimálními parametry: 16 In/Out pozic, 4x pozice pro kartu (IN, OUT, DIG, AEC), displej, ethernet, systémová sběrnice, nastavení, kontrola, monitoring přes SW, RS-232, možnost propojení s výše uvedenou audio maticí.</t>
  </si>
  <si>
    <t>Mixážní matice s digitálním signálovým processingem, min. parametry: 12 symetrických vstupů / 8 symetrických výstupů, min. 10 vstupů s automatickou eliminací ozvěny (AEC), Dante připojení, digitální sběrnice s min. 32 zvukovými kanály, ethernet pro nastavení, kontrolu a monitoring, vstup pro řízení, možnost propojení s níže uvedenou audio maticí.</t>
  </si>
  <si>
    <t>Připojení mix. matice k Dante síti</t>
  </si>
  <si>
    <t>Dante rozšíření</t>
  </si>
  <si>
    <t>Eliminátor</t>
  </si>
  <si>
    <t>Set koncový zesilovač + DSP procesor, s minimální konfigurací: 2x 1000W - 4Ω, presety pro reprosoustavy, nastavení EQ, propustí, limitace a zpoždění, LCD panel, LED indikace stavu, symetrické vstupy, výška každého zařízení max 2U</t>
  </si>
  <si>
    <t>Dvoupásmová aktivní reprosoustava, min. parametry: 600W RMS , 12"+3/4", SPL 122 dB, 52Hz - 20kHz, 2x vstup s mixáží, line out, pokrytí 100° - 140° x 50°- 80°, možnost bezdrátového řízení hlasitosti a nastavení DSP a EQ, stativový úchyt, snadno přenosná, max. rozměry 800x400x350mm, max. váha 17 kg</t>
  </si>
  <si>
    <t>Reproduktorová soustava - odposlechy</t>
  </si>
  <si>
    <t>Dante switch</t>
  </si>
  <si>
    <t>Digitální mixážní pult, min. parametry: 30 mikrofonních vstupů, 4 stereofonní vstupy, LCD, 28/28 USB interface, ovládání iPadem, plný efektový processing.</t>
  </si>
  <si>
    <t>Kompaktní digitální stagebox s dálkově ovládaným I / O, min. 30 mic/line IN, 10 line OUT, min. CAT5 propojení do 80 m</t>
  </si>
  <si>
    <t>Pult - rozšíření</t>
  </si>
  <si>
    <t>Stage box</t>
  </si>
  <si>
    <t>Mixážní systém - rack</t>
  </si>
  <si>
    <t>Vyměnitelná mikrofonní vložka (oříšek) s minimálními parametry 60Hz - 16 kHz, hyperkardiodní charakteristika, Phantom 12-48V, směrovost cca 95°, optimální vzdálenost od řečníka v minimálním rozsahu 0,3 - 0,8 m, ruchové použití 2 - 3 m, rozměry max. 15 x 30mm, vč. větrné ochrany, černá barva</t>
  </si>
  <si>
    <t>Systémová odpružená průchodka do stolu, pro mikrofony s ohebným držákem 150 - 600mm</t>
  </si>
  <si>
    <t>Stolní programovatelný kardioidní mikrofon s min. parametey: husí krk 50 cm, včetně  stolní základny, LED kontrolka statusu, programovatelné funkce, tlačítka ON/OFF/PTT, frekvenční rozsah 70Hz - 18kHz, výstup XLR.</t>
  </si>
  <si>
    <t>Anténní rozbočovač s minimální konfigurací: 2x 1:4, aktivní, vč. napájení přijímačů po ant. kabelu, min. 500 - 680 MHz, impedance 50 Ω, napájecí zdroj, výška 1U.</t>
  </si>
  <si>
    <t>Patch panel univerzální, neosazený patch panel, který je určen pro 24 stíněných i nestíněných keystonů. Vyvazovací lišta.</t>
  </si>
  <si>
    <t>Digitální UHF bezdrátový set - dynamický ruční mikrofon s kardioidní charakteristikou, min. parametry: frekvenční rozsah 70Hz-15kHz, UHF přenosné přeladitelné pásmo min. 40MHz, digitální přenos, latence max. 3,8ms, diverzitní příjem, nastavení systému IR nebo Bluetooth, výkon vysílače 10 mW, provoz 5 hodin, symetrický výstup, AA baterie, vč. mont. úchytů</t>
  </si>
  <si>
    <t>Mikrofon bezdrátový ruční</t>
  </si>
  <si>
    <t>Digitální UHF bezdrátový set - náhlavní mikrofon s kardioidní charakteristikou, min. parametry: frekvenční rozsah 80Hz-15kHz, UHF přenosné přeladitelné pásmo min. 40MHz, digitální přenos, latence max. 3,8ms, diverzitní příjem, nastavení systému IR nebo Bluetooth, výkon vysílače 10 mW, provoz 5 hodin, symetrický výstup, AA baterie, vč. mont. úchytů</t>
  </si>
  <si>
    <t>Mikrofon bezdrátový náhlavní</t>
  </si>
  <si>
    <t>Elektrické velkoformátové plátno č.1, 16:9 - bude využito stávající</t>
  </si>
  <si>
    <t>Elektrické velkoformátové plátno č.2 pro 2x obraz 4:3 - bude využito stávající</t>
  </si>
  <si>
    <t>Mini pracovní stanice, case rozměru max 220 x 75 x 220mm, min. 280W zdrojem s účinností 89%, sestav pro provoz 24/7, výkon CPU min. 34000 bodu dle nezávislého testu cpubenchmark.net, grafická karta s min. 8GB paměti GDDR6 a výkonem min. 6300 bodů dle nezávislého testu www.videocardbenchmark.net, operační paměť min. 32GB DDR5, SSD disk s kapacitou 1TB, 1x Gbit síťová karta, min. 4x video výstup DP, USB-C, USB 3.0, klávesnici a myš, podpora VESA, operační systém s podporu AD (domény), rozšiřující servisní služba s oprava u zákazníka a s odezvou do následujícího pracovního dne od nahlášení servisní události</t>
  </si>
  <si>
    <t>PC - audio</t>
  </si>
  <si>
    <t>Instalační modul pro podlah. krabice pro 6 polovičních nebo 3 plné sloty.</t>
  </si>
  <si>
    <t>Motorická PTZ kamera s parametry minimálně: Obrazový senzor: 1/2.5-type 4K MOS. Výstupní rozlišení: z HDMI max. UHD 4K 25p/30p 3840 x 2160 (2160p), z IP streamu max. FHD 1920x1080. Objektiv: F1.8 - F4záběr 74,1° (FOV), 24x optický zoom, digitální zoom (36x v FHD, 28x v UHD), světelnost 3 lx (při F1.8), ostření od 1,2 m. Výstupní terminály: HDMI (v1.4), Ethernet, RS-422A (RJ45), MIC/Line in (3,5mm jack), USB (typ C). Funkce: Podpora NDI®|HX version 2, IP stream H.264/265 (RTMP/RTMPS), výstupní signál současně z HDMI i IP stream / NDI. Napájení :12 VDC (adaptér v balení), PoE+ (IEEE802.3at) (adaptér není v balení). Hmotnost: max. 1,8 kg.Provedení kamery v bílé barvě</t>
  </si>
  <si>
    <t>Příslušenství videotechnika</t>
  </si>
  <si>
    <t>Polička</t>
  </si>
  <si>
    <t>Kovová polička pod PTZ kameru</t>
  </si>
  <si>
    <t>Převodník signálu USB Capture HDMI</t>
  </si>
  <si>
    <t>Převodník signálu USB Capture HDMI 4K Plus 4K, HDMI &gt; USB</t>
  </si>
  <si>
    <t>Extender pro přenos HDMI po kabelu CATx - Vysílač Minimální technické parametry:  Podpora standardů HDBase-T, HDMI 1.4, HDCP 2.2. Podpora 4K/UHD@60Hz 4:2:0. Kompatibilní s CAT5e/6/7 twisted pair stíněnými kabely. Přenos 1920x1200 a 1080p/60 na min. 100 m, přenos 4K/UHD na min. 70 m  (obojí při použití kabelu CAT6/7). Přenos RS-232 (obousměrně) a IR příkazů. HDCP kompatibilní. Podpora přenosu EDID, CEC, 3D. PoCc napájení přijímače po CATx kabelu</t>
  </si>
  <si>
    <t>Extender pro přenos HDMI po kabelu CATx - Přijímač Minimální technické parametry:  Podpora standardů HDBase-T, HDMI 1.4, HDCP 2.2. Podpora 4K/UHD@60Hz 4:2:0. Kompatibilní s CAT5e/6/7 twisted pair stíněnými kabely. Přenos 1920x1200 a 1080p/60 na min. 100 m, přenos 4K/UHD na min. 70 m  (obojí při použití kabelu CAT6/7). Přenos RS-232 (obousměrně) a IR příkazů. HDCP kompatibilní. Podpora přenosu EDID, CEC, 3D. PoCc napájení přijímače po CATx kabelu</t>
  </si>
  <si>
    <t>Přenos signálu po CAT 5/6 - vysílač</t>
  </si>
  <si>
    <t>Přenos signálu po CAT 5/6 - přijímač</t>
  </si>
  <si>
    <t>Přenos signálu po CAT 5/6 - vysílač rental</t>
  </si>
  <si>
    <t>Přenos signálu po CAT 5/6 - přijímač rental</t>
  </si>
  <si>
    <t>1x4 HDMI rozbočovač. Minimální technické parametry: Podpora standardů HDMI 2.0, HDCP 2.3. Podpora 4K/UHD @ 60 Hz 4:4:4. Šířka pásma 18 Gbps. Přenos Dolby True HD, DTS HD Master Audio, a 3D. EDID management. HDCP kompatibilní</t>
  </si>
  <si>
    <t>Distribuční zesilovač HDMI</t>
  </si>
  <si>
    <t>Kombinovaný maticový přepínač katedra</t>
  </si>
  <si>
    <t>17x17 modulární maticový přepínač - šasi bez IO boardů. Minimální technické parametry: Šasi obsahuje: sloty pro instalaci 4 IO boardů, tlačítkový panel s LCD displejem.a CPU modul. Řízení přes RS232/422, TCP/IP, vestavěný web management. EDID management. HDCP kompatibilní</t>
  </si>
  <si>
    <t>Maticový přepínač modulární</t>
  </si>
  <si>
    <t>8 kanálový HDMI 1.4 Input board . Minimální technické parametry: HDMI 1.4, HDCP kompatibilní. 4K/UHD 4096 x 2160 @ 60 Hz 4:2:0. Adaptivní nebo manuální equalizace délky kabelu min. 60 m na každém vstupu. EDID management</t>
  </si>
  <si>
    <t>Modulární maticový přepínač - vstupní karta</t>
  </si>
  <si>
    <t>19" rozvodný panel min.  8x zásuvka 230V UTE, přívod min.  2m, podsvícený vypínač.</t>
  </si>
  <si>
    <t>Multi-Window Processor</t>
  </si>
  <si>
    <t>Přenos signálu po CATx, kompatibilní s výše uvedeným PIP processorem, HDMI OUT, HDBT IN, audio out, RS232, HDCP 2.3 compliant, podpora 4K/60 @ 4:4:4. podpora přenosu 21:9 a 5K.</t>
  </si>
  <si>
    <t>HDBT přijímač k PIP processoru</t>
  </si>
  <si>
    <t>Multi-Window Processor s minimálními parametry: PIP processor, který kombinuje až čtyři zdrojové signály 4K/60 HDMI na jedné obrazovce (HDMI a HDBT výstupu). Procesor kompatibilní s HDCP 2.3, podporuje živý, neškálovaný obsah nebo grafické obrázky za zdrojovými okny. Okna lze uspořádat kdekoli na výstupu a otočit je na šířku nebo na výšku.  Výstupy poskytují duplicitní nekomprimované signály 4K/60 4:4:4, podpora 4K/60 4:4:4 na vstupech. Prezentace obsahu s přizpůsobitelnými okny a přechodovými efekty, klíčováním videa a anotací na obrazovce. Rackové provedení, řízení skrze RS232, možnost připojení klávesnice a myši, LAN. Obsahuje 4K scaler, EDID, podpora vkládání log a pozadí, možnost nastavení presetů PIP.</t>
  </si>
  <si>
    <t>Řídící jednotky</t>
  </si>
  <si>
    <t>Kontrolér řídicího systému. Minimální technické parametry: 2GB RAM, 4x RS232/485 obousměrný, 8x univerzální port (digital I/O, IR, RS out), 2x relé, 1x LAN, vestavěný webový server. Napájení PoE</t>
  </si>
  <si>
    <t>Rozšiřující modul. Minimální technické parametry: 3 x RS232, 6 x multifunkční versatile port, 6x relé, připojení do LAN, napájení PoE</t>
  </si>
  <si>
    <t>Řídící jednotky - rozšíření</t>
  </si>
  <si>
    <t>Dotykový panel drátový vestavný. Minimální technické parametry: úhlopříčka 10" 16:9, rozlišení 1280x800, kapacitní dotykový IPS displej, vestavěné reproduktory a mikrofon, vestavěný světelný a pohybový senzor, IP komunikace, napájení přes PoE</t>
  </si>
  <si>
    <t>Ovládací panel režie</t>
  </si>
  <si>
    <t>Ovládací panel katedra</t>
  </si>
  <si>
    <t>Tablet min. 10.9palcový (úhlopříčně) Multi‑Touch displej IPS 2360 × 1640, šesti jádrový procesor, uložiště 64GB, WiFi ax (2,4 GHz a 5 GHz), Bluetooth 5.2, přední 12MP kamera, hlavní fotoaparát 12 MP s rozlišením až 4k, systémový konektor USB-C, operační systém kompatibilní s iOS app, tříosý gyroskop, akcelerometr, barometr, snímač okolního osvětlení, čtečka otisku prstů, vestavěná dobíjecí baterie s výdrží až 10 hodin, hmotnost do 480 gramů</t>
  </si>
  <si>
    <t>Síťové prvky - vzdálená správa</t>
  </si>
  <si>
    <t xml:space="preserve">Vzdálená správa - routerboard, 720MHz, 5x LAN, 2,4GHz, 5GHz, 802.11b/g/n/a/ac, USB, 1x SFP, L4, 3x3 MIMO, 450 Mbps 2.4 GHz, </t>
  </si>
  <si>
    <t>Interiérové vybavení</t>
  </si>
  <si>
    <t>Mobilní katedra UA1</t>
  </si>
  <si>
    <t>Mobilní řečnický pult UA1</t>
  </si>
  <si>
    <t>Ohebný mikrofonní držák mikrofonní vložky, 480-600 mm ukončený konektorem M3XLR, Phantom 12-48V</t>
  </si>
  <si>
    <t>Case desktop mini max. rozměrů 180x35x180mm, výkon CPU min. 22000 bodu dle nezávislého testu cpubenchmark.net, operační paměť 16GB DDR5, SSD disk s kapacitou min. 512GB, Gbit síťová karta, Wifi standardu 802.11ax (2x2), Bluetooth 5.2, min. video výstup HDMI a 3x DisplayPort, USB Type-C, USB 3.2, M.2 PCIe x1-2230, klávesnici a myš stejného výrobce, operační systém s podporu AD (domény), servisní služba u zákazníka s odezvou do následujícího pracovního dne od nahlášení servisní události</t>
  </si>
  <si>
    <t>Řídicí pult k PTZ kamerám Panasonic prostřednitvím IP / Ethernet. Minimální parametry: Možnost řízení až 200 kamer nastavování parametrů kamer a až 100 pozičních předvoleb. 3,5" barevný LCD displej, Joystick pro ovládání PT funkcí. Balení obsahuje napájecí adaptér. Spotřeba max. 15W. Rozměry max. W 210 mm x H 100 mm x D 180 mm. Hmotnost max. 1.5 kg</t>
  </si>
  <si>
    <t>Kombinovaný maticový přepínač 4x2. Minimální technické parametry: Podpora rozlišení max. 4K@60Hz at 4:4:4. Podpora standardu HDMI 2.0, HDCP 2.2. Víceúčelový maticový přepínač s funkcí USB-C 4K Video, Audio, Data USB + LAN, a Power Delivery 2x 30W. Jednotlivé signálové vrstvy jsou zpracovávány samostatně a skrze webové rozhraní nebo řídicí systém je lze ovládat a konfigurovat. Napájení Power Delivery a Data LAN jsou v USB-C vstupu k dispozici stále pro připojení počítače bez ohledu na zvolený vstup. Přepínač je na výstupu vybaven USB 3.1 Gen 1 hubem na nějž jsou přepínány signály z USB-C a USB-B vstupů. Přepínač disponuje EDID manažerem a CEC kontrolérem. Podpora funkce autoswitch pro automatické přepínání aktivního vstupu (konfigurovatelná priorita).Vstupy: 2x USB-C DP Alternate Mode (Video, Audio, Data USB + LAN, a Power Delivery), 2x HDMI (v 2.0), 2x USB-B (v 3.1 Gen 1), 3x RJ45 Ethernet (100BaseT, Control, Utility, Config). Výstupy: 2x HDMI (v 2.0), 4x USB-A (v 3.1 Gen 1), 1x audio (2ch stereo), 8x GPIO, 2x RS232, 1x proximity senzor. Napájení síťovým adaptérem</t>
  </si>
  <si>
    <t>8 kanálový Twisted Pair Input board s RJ45 konektory. Minimální technické parametry: Podprora rozlišení max. 4K/UHD@60Hz 4:2:0. Podpora HDMI 1.4, HDCP, HDBaseT a napájení PoC. Vestavěný CATx to HDMI konvertor, akceptuje HDMI 1.4 a DVI signály po jednom kabelu CAT5e,6,7. EDID Management. Podpora TrueHD and DTS-HD Master Audio.</t>
  </si>
  <si>
    <t>Deinstalace stávajícího scénického osvětlení (světla, kabeláž + stávající stmívače).</t>
  </si>
  <si>
    <t>Set DMX krátkých propojovacích kabelů mezi světly.</t>
  </si>
  <si>
    <t>Scénické světlo s minimální parametry: Barevná otočná hlava typu PROFILE, 580 W LED zdroj, 50,000 hodin životnost, CMY + CTO color-mixing, 6.8° až 55° motorický zoom rozsah, motorické Iris, motorické Frost, USB, displej, DMX, WDMX, sACN, Art-Net.</t>
  </si>
  <si>
    <t>Scénické světlo s minimální parametry: Barevná otočná hlava typu SPOT, 470 W LED zdroj, 50,000 hodin životnost, CMY + CTO color-mixing, 6.3° až 54° motorický zoom rozsah, motorické Iris, USB, displej, DMX, WDMX, sACN, Art-Net.</t>
  </si>
  <si>
    <t>Scénické světlo - LED fresnel. Minimální parametry: 46 RGB LED 3-4W, 50,000 hodin životnost, Color Temperature (range): 2800 až 8000 K. elektricky ovládaný zoom: 14° do 68°. DMX, CRI: 89 až 93</t>
  </si>
  <si>
    <t>Scénické světlo - LED fresnel. Minimální parametry: 89 RGB LED 3W, 50,000 hodin životnost, Color Temperature (range): 2800 až 8000 K. elektricky ovládaný zoom: 30° do 85°. DMX, CRI: 88 až 92</t>
  </si>
  <si>
    <t>DMX Splitter</t>
  </si>
  <si>
    <t>DMX/RDM splitter - 1/10 nebo 2/5 konfigurace, XLR 5pin, I/O, rackové provedení, LAN.</t>
  </si>
  <si>
    <t>DMX Node</t>
  </si>
  <si>
    <t>LAN/DMX Node, 10 portů, USB/DMX kontrolér, DMX recorder, rackové provedení, LAN.</t>
  </si>
  <si>
    <t>DMX Transmitter - Vysílač nebo přijímač 1x DMX/512Ch, podpora W-DMX.</t>
  </si>
  <si>
    <t>HDMI kabel 1-5 m (dle využití) s minimálními technickými parametry: Rozlišení  4K*2K @ 60Hz. 99.9% měděný vodič nebo postříbřené měděné jádro.  Trojitě stíněný kabel a extra stínění v konektoru. Podpora audio return channel (ARC), 3D, HDCP, CEC. Vysoká flexibilita.</t>
  </si>
  <si>
    <t>Prodlužovací kabel min. USB 2.0, A-A, délka 2-3 m (dle využití)</t>
  </si>
  <si>
    <t>CAT6 patch kabel délka 1-5 m (dle využití), dvojité stínění SFTP, AWG26, izolace polyethylen, plášť PVC, typ konektorů RJ45/RJ45</t>
  </si>
  <si>
    <t>Scénické světlo - PAR. Minimální parametry: 62 RGB LED 6-8W, 50,000 hodin životnost, Color Temperature (range): 2800 až 6500 K. DMX, CRI (3200): 87 a lepší</t>
  </si>
  <si>
    <t>Monitor s viditelnou úhlopříčkou min. 23,8 palců, rozlišení min. 2500x1400, panel IIPS, matný, antireflexní, LED podsvícení, Flicker Free, nízká úroveň BlueLight, jas 300 cd/m2, odezva 5 ms, pivot rotace, usb hub, konektory, DP, HDMI, USB-A, USB-B, výškově nastavitelný stojan až 150mm, bez integrovaných reproduktorů</t>
  </si>
  <si>
    <t>Projektor 16:10, 15 000 ANSI LM - bude využit stávající</t>
  </si>
  <si>
    <t>Bezdrátový konferenční přepínač pro sdílení obrazu a zvuku ze zařízení typu notebook, smartphone, tablet na displej nebo projektor. Minimální technické parametry: integrovaný WiFi access point. Sdílení obrazu a zvuku pomocí aplikace nebo standardů Miracast, AirPlay, Google Cast. Sdílení přes tlačítko s USB-C rozhraním. Sdílení USB konferenčních periferií typu webkamera, soundbar, mikrofon kompatibilní s vybranými konferenčními aplikacemi (MS Teams, Skype, Zoom, Webex, aj.). Vzdálená správa přes webové rozhraní nebo aplikaci. Certifikace ISO 27001 - řízení bezpečnosti informací. Video výstup 4K UHD (3840*2160) @ 30Hz. HDMI 1.4b, integrovaný WiFi access point 2,4 nebo 5 GHz, integrované antény do těla produktu, 1x USB-C tlačítko v balení, podporované OS Windows 7 a vyšší (64bit), MacOS 10.12 a vyšší, Android 9.0 a vyšší , iOS 10.0 a vyšší. Výstupy: 1x HDMI, 1x USB, 1x Ethernet RJ45.</t>
  </si>
  <si>
    <t>Bezdrátový konferenční přepínač pro sdílení obrazu</t>
  </si>
  <si>
    <t>Redukce</t>
  </si>
  <si>
    <t>Redukce s USB-C na USB-A pro výše uvedená tlačítka.</t>
  </si>
  <si>
    <t>Nerezové/hliníkové přípojné místo s víkem pro instalaci do desky stolu, včetně krycí nohy pod desku stolu. Kabeláž a 230V zásuvky uschovány pod víkem. Vybavení 2x 230V zásuvka, USB-A + USB-C pevný konektor pro dobíjení. Pull-Out kladkový systém pro instalaci 4 vytahovacích kabelů (součástí vytahovací kabely HDMI, USB-C, USB-A Male, USB-A Female). Možnost barevného provedení černá, stříbrná, bílá (bude zvoleno dle požadavku investora).</t>
  </si>
  <si>
    <t>Síťová karta</t>
  </si>
  <si>
    <t>Síťová karta k PC audio - externí, LAN připojení, USB-A male konektor, RJ-45 female konektor, 1 LAN konektor.</t>
  </si>
  <si>
    <t xml:space="preserve">Dotykový panel stolní drátový. Minimální technické parametry: úhlopříčka 10" 16:9, rozlišení 1280x800, kapacitní dotykový IPS displej, vestavěné reproduktory a mikrofon, vestavěný světelný a pohybový senzor, IP komunikace, napájení přes PoE </t>
  </si>
  <si>
    <t>Náhledový displej</t>
  </si>
  <si>
    <t>Náhledový displej pro předsednictvo  - budou využity stávající</t>
  </si>
  <si>
    <t>Mobilní pojezd nízkoprofilový  - budou využity stávající</t>
  </si>
  <si>
    <t>Monitor s viditelnou úhlopříčkou min 27" palců, rozlišení 3840 × 2160, IPS Black, matný, antireflexní, Edge-lit podsvícení, funkce eliminace blikání monitorů s LED posvícením, min. jas 400nits, kontrast 2000:1, odezva max. 5ms, konektory HDMI 2.0, DisplayPort 1.4, USB-C s Thunderbolt; bez integrovaných reproduktorů, možnost připojení k notebooku, možnost připojení k notebooku, počítači jedním kabelem pomocí USB-C s napájením do 100 W, výškově nastavitelný stojan v rozsahu 150mm, Picture-in-Picture, Picture-by-Picture, Daisy Chain</t>
  </si>
  <si>
    <r>
      <t>Monitory katedra 23,8" -</t>
    </r>
    <r>
      <rPr>
        <b/>
        <sz val="10"/>
        <rFont val="Arial CE"/>
        <charset val="238"/>
      </rPr>
      <t xml:space="preserve"> V1 2500x1400px</t>
    </r>
  </si>
  <si>
    <r>
      <t xml:space="preserve">Monitor katedra 27" - </t>
    </r>
    <r>
      <rPr>
        <b/>
        <sz val="10"/>
        <rFont val="Arial CE"/>
        <charset val="238"/>
      </rPr>
      <t>V2 3840 × 2160</t>
    </r>
  </si>
  <si>
    <r>
      <t xml:space="preserve">Monitor režie 27" - </t>
    </r>
    <r>
      <rPr>
        <b/>
        <sz val="10"/>
        <rFont val="Arial CE"/>
        <charset val="238"/>
      </rPr>
      <t>V1 2500x1400px</t>
    </r>
  </si>
  <si>
    <r>
      <t xml:space="preserve">Monitor režie 27" - </t>
    </r>
    <r>
      <rPr>
        <b/>
        <sz val="10"/>
        <rFont val="Arial CE"/>
        <charset val="238"/>
      </rPr>
      <t>V2 3840 × 2160</t>
    </r>
  </si>
  <si>
    <t>Mobilní rack</t>
  </si>
  <si>
    <t>Antény</t>
  </si>
  <si>
    <t>Antény k mikrofionům - budou využity stávající</t>
  </si>
  <si>
    <t>Držáky</t>
  </si>
  <si>
    <t>Držáky antén k mikrofionům - budou využity stávající</t>
  </si>
  <si>
    <t>Stativy</t>
  </si>
  <si>
    <t>Mikrofonní stativy - budou využity stávající</t>
  </si>
  <si>
    <t>Systém tlumočení - budou využit formou rentalu</t>
  </si>
  <si>
    <t>Nástěnné přípojné místo v kovovém provedení v kombinaci 2x XLR Female, 2x XLR Male konektor, včetně instalační krabice.</t>
  </si>
  <si>
    <t>Mobilní rack projekční kabina</t>
  </si>
  <si>
    <t>Příslušenství racky</t>
  </si>
  <si>
    <t>Videostřížna</t>
  </si>
  <si>
    <t>Videostřižna s integrovaným ovládacím pultem s min parametry: 8 HDMI vstupů, 4 klíčovací moduly, 6 DVE efektů, 2 přehrávače médií, 2 downstream klíče, 16segmentové multi-view zobrazení, 2 USB rozhraní a 2 HDMI výstupy. Možnost záznamu stop, vybavena funkcemi pro streaming pořadů na YouTube, Facebook, Twitter a další platformy. Ethernet, Audio IN, Audio OUT.</t>
  </si>
  <si>
    <t>8 kanálový Twisted Pair Output board s RJ45 konektory. Minimální technické parametry: Podprora rozlišení max. 4K/UHD@60Hz 4:2:0. Podpora HDMI 1.4, HDCP, HDBaseT a napájení PoC (12VDC). Vestavěný CATx to HDMI konvertor, akceptuje HDMI 1.4 a DVI signály po jednom kabelu CAT5e,6,7. EDID Management. Podpora TrueHD and DTS-HD Master Audio.</t>
  </si>
  <si>
    <t>1x2 HDMI rozbočovač. Minimální technické parametry: Podpora standardů HDMI 1.4 HDCP 1.4, HDR. podpora 4K/UHD @ 60 Hz 4:2:0. Šířka pásma 10 Gbps. Přenos Dolby True HD, DTS HD Master Audio, a 3D. Kompenzace kvality vstupního kabelu. EDID management. HDCP kompatibilní</t>
  </si>
  <si>
    <t>Acces point</t>
  </si>
  <si>
    <t>Acces point - bude využit stávající</t>
  </si>
  <si>
    <t>Stativy pro sledovací reflektory - budou využity stávající</t>
  </si>
  <si>
    <t>Instalace scénického osvětlení, kabeláže, nastavení systému, doprava.</t>
  </si>
  <si>
    <t>HDMI optický kabel, HDMI 2.0. Podpora 4K/60Hz 4:4:4 18Gbps, HDR 12bit, HDCP2.2, 3D &amp; ARC. Pro instalaci do chrániček vysoká pevnost v tahu nejméně 15 kg. Minimální poloměr ohybu aspoň 25 mm.</t>
  </si>
  <si>
    <t>Kabel HDMI optic</t>
  </si>
  <si>
    <t>Zaškolení</t>
  </si>
  <si>
    <t>Zaškolení uživatele ke scénickému osvětlení a světelnému pultu, on-site</t>
  </si>
  <si>
    <t>Zaškolení uživatele ke stínicí technice, on-site</t>
  </si>
  <si>
    <t>Instalace audio techniky (Reproduktory, Mixážní pult, Digitální audiomatice). Zpřístupnění kontrolního panelu na PC režie, včetně zaškolení obsluhy.</t>
  </si>
  <si>
    <t>Autorský dozor</t>
  </si>
  <si>
    <t>Autorský dozor projektanta AV techniky zahrnující 2 obhlídky na místě řešení (vstupní a výstupní obhlídka)</t>
  </si>
  <si>
    <t>19" hliníková racková konstrukce pro instalaci do katery pro AV techniku v katedře</t>
  </si>
  <si>
    <t>DI box</t>
  </si>
  <si>
    <t>DI box XLR a 6,3mm jack IN, XLR OUT, Link 6,3mm</t>
  </si>
  <si>
    <t>Instalace speciální techniky (Videokonference)</t>
  </si>
  <si>
    <t>Scénické světlo s minimální parametry:  LED otočná hlava, světelný zdroj: 1 LED (čtyřbarevná RGBW) 60 W (životnost 50 000 hodin). Černá barva. DMX. Pan and Tilt: 540 ° / 260 °. Hmotnost do 7kg. Rozsah barevných teplot: 2000 až 8000 K.</t>
  </si>
  <si>
    <t>Scénické světlo s minimální parametry: LED otočná hlava, zdroj světla: 19x25W LED (RGBW), Zoom 12°- 49° , DMX, barva černá. Nepřetržitý pan a tilt. Rozsah barevných teplot: 2800 až 10000 K.</t>
  </si>
  <si>
    <t>Scénické světlo otočné - mobilní</t>
  </si>
  <si>
    <t>Další práce (Vykládka/nakládka a stavba lešení. Úklid materiálu, nářadí, likvidace obalů. Pronájem lešení, stavba lešení.)</t>
  </si>
  <si>
    <t xml:space="preserve">Mobilní řečnický pult přizpůsobený pro osazení AV techniky (volný prostor pro možnost umístění prezentačního monitoru a zabudovatelného mikrofonu), kabelové průchodky, , kolečka s aretací, otvor pro mikrofon. Vnitřní část pultu přizpůsobena pro vedení kabeláže z podlahové krabice k zařízení na desce pultu. Pult tvořen kovovou konstrukcí v RAL dle požadavku investora. Čelní stěna pultu bude tvořena z neprůhledné laminované DTD desky. Cena včetně dopravy a instalace. Cena obsahuje dílenskou výrobní dokumentaci, která bude následně předložena investorovi pro schválení (ideové provedení pultu viz technická zpráva). Výroba bude následovat až po odsouhlasení dokumentace investorem. </t>
  </si>
  <si>
    <t xml:space="preserve">Mobilní katedra (mobilní stůl). Vnější rozměry katedry přibližně š.1400×h.700×v.cca770mm, kabelové průchodky, otvor pro přípojné místo v desce stolu, kabelové průchodky, kolečka s aretací. Kovové provedení samonosné konstrukce z jacklu v RAL dle požadavku investora. Stolová deska tvořená laminovanou DTD deskou min tloušťky 22mm s ABS 2mm hranou. Konstrukce bude stát na plastových kluzácích. Čelo katedry bude vybaveno tahokovem, proráženým plechem, apod.  Včetně uzamykatelné skříňky s větracími a nasávacími otvory pro možnost umístění rackové konstrukce a následně části AV techniky. Skříňka bude vybavena předními a zadními otevíratelnými dveřmi, které budou opatřeny madlem a zámkem. Spodní část skříně vybavena otvorem pro vedení kabeláže z podlahové krabice. Cena včetně dopravy a instalace. Cena obsahuje dílenskou výrobní dokumentaci, která bude následně předložena investorovi pro schválení (ideové provedení katedry viz technická zpráva). Výroba bude následovat až po odsouhlasení dokumentace investorem. </t>
  </si>
  <si>
    <t>Rack mobilní projekční kabina, 12U, na kolečkách, 19", kovové/hliníkové provedení</t>
  </si>
  <si>
    <t>Rack mobilní jeviště, 15U, na kolečkách, 19", barva černá, prosklené dveře, kovové provedení</t>
  </si>
  <si>
    <t>Silové úpravy</t>
  </si>
  <si>
    <t>Práce spojené s napojením nových silových částí, nová zásuvka 230V u Livepostu v sále mezi diváky (cena včetně materiálu a instalace). Včetně výchozí revize.</t>
  </si>
  <si>
    <t>Optická vana včetně potřebného příslušenství pro možnost zakončení optické kabeláže v AV racku, včetně pigtailů.</t>
  </si>
  <si>
    <t>Optická vana včetně potřebného příslušenství pro možnost zakončení optické kabeláže v podlahové krabici, včetně pigtailů.</t>
  </si>
  <si>
    <t>Programátor audio systému (Audio mix - programování, tvorba ovládacího panelu pro ovládání audio mixu na PC, Tvorba manuálu pro systém). Zaškolení uživatele.</t>
  </si>
  <si>
    <t>48 portový PoE+ řízený L3 přepínač s podporu stackingu, 48xGb PoE+ + 4x 10Gb uplink, propustnost min. 256Gbps, rychlost přesměrování až 190Mpps (včetně stacking), min. 990W redundantní zdroj, PoE+ 802.3at (30W) - Power budget až 1440W, kompatibilní se stávající síťovou infrastrukturou, IPv6, QoS, RIPv2, PIM, 802.1X, 19" rackmount. Redundatní zdroj.</t>
  </si>
  <si>
    <t>24 portový PoE switch pro Dante - bude dodávka investora</t>
  </si>
  <si>
    <t>Síťové prvky - není součástí předmětu veřejné zakázky</t>
  </si>
  <si>
    <t>Stínicí technika - není součástí předmětu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</si>
</sst>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č&quot;* #,##0.00_);_(&quot;Kč&quot;* \(#,##0.00\);_(&quot;Kč&quot;* &quot;-&quot;??_);_(@_)"/>
    <numFmt numFmtId="165" formatCode="#,##0\ &quot;Kč&quot;"/>
    <numFmt numFmtId="166" formatCode="_-* #,##0\ &quot;Kč&quot;_-;\-* #,##0\ &quot;Kč&quot;_-;_-* &quot;-&quot;??\ &quot;Kč&quot;_-;_-@_-"/>
  </numFmts>
  <fonts count="24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rgb="FFFF0000"/>
      <name val="Arial CE"/>
      <charset val="238"/>
    </font>
    <font>
      <u/>
      <sz val="10"/>
      <color indexed="12"/>
      <name val="Arial CE"/>
      <charset val="238"/>
    </font>
    <font>
      <b/>
      <sz val="22"/>
      <color rgb="FFFF0000"/>
      <name val="Arial CE"/>
      <charset val="238"/>
    </font>
    <font>
      <b/>
      <sz val="12"/>
      <color rgb="FFFF0000"/>
      <name val="Arial CE"/>
      <charset val="238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 CE"/>
      <charset val="238"/>
    </font>
    <font>
      <sz val="12"/>
      <color rgb="FFFF0000"/>
      <name val="Arial CE"/>
      <charset val="238"/>
    </font>
    <font>
      <b/>
      <sz val="8"/>
      <color rgb="FFFF000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u/>
      <sz val="8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 applyProtection="1">
      <alignment wrapText="1"/>
      <protection locked="0"/>
    </xf>
    <xf numFmtId="166" fontId="7" fillId="0" borderId="0" xfId="0" applyNumberFormat="1" applyFont="1" applyProtection="1">
      <protection locked="0"/>
    </xf>
    <xf numFmtId="0" fontId="7" fillId="0" borderId="0" xfId="0" applyFont="1"/>
    <xf numFmtId="0" fontId="1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164" fontId="5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165" fontId="16" fillId="0" borderId="3" xfId="0" applyNumberFormat="1" applyFont="1" applyBorder="1" applyAlignment="1">
      <alignment horizontal="center" vertical="top" wrapText="1" shrinkToFit="1"/>
    </xf>
    <xf numFmtId="165" fontId="16" fillId="0" borderId="5" xfId="0" applyNumberFormat="1" applyFont="1" applyBorder="1" applyAlignment="1">
      <alignment horizontal="right" vertical="center"/>
    </xf>
    <xf numFmtId="0" fontId="5" fillId="0" borderId="0" xfId="0" applyFont="1" applyProtection="1">
      <protection locked="0"/>
    </xf>
    <xf numFmtId="0" fontId="19" fillId="0" borderId="0" xfId="0" applyFont="1" applyAlignment="1" applyProtection="1">
      <alignment horizontal="left" vertical="top" wrapText="1" shrinkToFit="1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 shrinkToFit="1"/>
      <protection locked="0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right" vertical="center" wrapText="1"/>
    </xf>
    <xf numFmtId="165" fontId="5" fillId="0" borderId="19" xfId="0" applyNumberFormat="1" applyFont="1" applyBorder="1" applyAlignment="1">
      <alignment horizontal="right" vertical="center" wrapText="1"/>
    </xf>
    <xf numFmtId="0" fontId="19" fillId="0" borderId="4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>
      <alignment horizontal="center" vertical="top" wrapText="1" shrinkToFit="1"/>
    </xf>
    <xf numFmtId="0" fontId="5" fillId="0" borderId="8" xfId="0" applyFont="1" applyBorder="1" applyAlignment="1" applyProtection="1">
      <alignment horizontal="center" vertical="top" wrapText="1" shrinkToFit="1"/>
      <protection locked="0"/>
    </xf>
    <xf numFmtId="0" fontId="5" fillId="0" borderId="8" xfId="0" applyFont="1" applyBorder="1" applyAlignment="1" applyProtection="1">
      <alignment horizontal="center" vertical="top" textRotation="90" wrapText="1" shrinkToFi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left" vertical="top" wrapText="1" shrinkToFit="1"/>
      <protection locked="0"/>
    </xf>
    <xf numFmtId="0" fontId="19" fillId="3" borderId="9" xfId="0" applyFont="1" applyFill="1" applyBorder="1" applyAlignment="1" applyProtection="1">
      <alignment horizontal="left" vertical="top"/>
      <protection locked="0"/>
    </xf>
    <xf numFmtId="166" fontId="19" fillId="3" borderId="13" xfId="0" applyNumberFormat="1" applyFont="1" applyFill="1" applyBorder="1" applyAlignment="1" applyProtection="1">
      <alignment horizontal="right" vertical="top" wrapText="1" shrinkToFit="1"/>
      <protection locked="0"/>
    </xf>
    <xf numFmtId="0" fontId="5" fillId="0" borderId="8" xfId="0" applyFont="1" applyBorder="1"/>
    <xf numFmtId="0" fontId="5" fillId="0" borderId="0" xfId="0" applyFont="1"/>
    <xf numFmtId="166" fontId="5" fillId="0" borderId="8" xfId="2" applyNumberFormat="1" applyFont="1" applyBorder="1" applyAlignment="1" applyProtection="1">
      <alignment vertical="center"/>
      <protection locked="0"/>
    </xf>
    <xf numFmtId="166" fontId="19" fillId="0" borderId="0" xfId="0" applyNumberFormat="1" applyFont="1" applyAlignment="1" applyProtection="1">
      <alignment horizontal="right" vertical="center"/>
      <protection locked="0"/>
    </xf>
    <xf numFmtId="0" fontId="16" fillId="7" borderId="11" xfId="0" applyFont="1" applyFill="1" applyBorder="1" applyAlignment="1" applyProtection="1">
      <alignment horizontal="left" vertical="center"/>
      <protection locked="0"/>
    </xf>
    <xf numFmtId="0" fontId="19" fillId="7" borderId="9" xfId="0" applyFont="1" applyFill="1" applyBorder="1" applyAlignment="1" applyProtection="1">
      <alignment horizontal="left" vertical="top" wrapText="1" shrinkToFit="1"/>
      <protection locked="0"/>
    </xf>
    <xf numFmtId="0" fontId="19" fillId="7" borderId="9" xfId="0" applyFont="1" applyFill="1" applyBorder="1" applyAlignment="1" applyProtection="1">
      <alignment horizontal="left" vertical="top"/>
      <protection locked="0"/>
    </xf>
    <xf numFmtId="0" fontId="19" fillId="7" borderId="13" xfId="0" applyFont="1" applyFill="1" applyBorder="1" applyAlignment="1" applyProtection="1">
      <alignment horizontal="left" vertical="top" wrapText="1" shrinkToFit="1"/>
      <protection locked="0"/>
    </xf>
    <xf numFmtId="166" fontId="5" fillId="0" borderId="8" xfId="2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center" wrapText="1" shrinkToFit="1"/>
    </xf>
    <xf numFmtId="0" fontId="5" fillId="0" borderId="8" xfId="19" applyFont="1" applyBorder="1" applyAlignment="1" applyProtection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8" xfId="3" applyFont="1" applyBorder="1" applyAlignment="1">
      <alignment vertical="center" wrapText="1" shrinkToFit="1"/>
    </xf>
    <xf numFmtId="0" fontId="21" fillId="5" borderId="8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vertical="center"/>
    </xf>
    <xf numFmtId="0" fontId="21" fillId="5" borderId="8" xfId="3" applyFont="1" applyFill="1" applyBorder="1" applyAlignment="1">
      <alignment vertical="center" wrapText="1" shrinkToFit="1"/>
    </xf>
    <xf numFmtId="0" fontId="21" fillId="5" borderId="8" xfId="0" applyFont="1" applyFill="1" applyBorder="1" applyAlignment="1">
      <alignment horizontal="center" vertical="center" wrapText="1"/>
    </xf>
    <xf numFmtId="166" fontId="21" fillId="5" borderId="8" xfId="2" applyNumberFormat="1" applyFont="1" applyFill="1" applyBorder="1" applyAlignment="1" applyProtection="1">
      <alignment vertical="center"/>
      <protection locked="0"/>
    </xf>
    <xf numFmtId="166" fontId="5" fillId="0" borderId="8" xfId="2" applyNumberFormat="1" applyFont="1" applyFill="1" applyBorder="1" applyAlignment="1" applyProtection="1">
      <alignment horizontal="center" vertical="center"/>
      <protection locked="0"/>
    </xf>
    <xf numFmtId="0" fontId="5" fillId="0" borderId="8" xfId="3" applyFont="1" applyBorder="1" applyAlignment="1">
      <alignment vertical="center" wrapText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166" fontId="5" fillId="0" borderId="8" xfId="5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23" fillId="0" borderId="8" xfId="3" applyFont="1" applyBorder="1" applyAlignment="1">
      <alignment vertical="center" wrapText="1" shrinkToFit="1"/>
    </xf>
    <xf numFmtId="166" fontId="5" fillId="0" borderId="8" xfId="2" applyNumberFormat="1" applyFont="1" applyBorder="1" applyAlignment="1" applyProtection="1">
      <alignment horizontal="center" vertical="center"/>
      <protection locked="0"/>
    </xf>
    <xf numFmtId="166" fontId="5" fillId="0" borderId="8" xfId="22" applyNumberFormat="1" applyFont="1" applyFill="1" applyBorder="1" applyAlignment="1" applyProtection="1">
      <alignment horizontal="center" vertical="center"/>
      <protection locked="0"/>
    </xf>
    <xf numFmtId="166" fontId="5" fillId="0" borderId="8" xfId="2" applyNumberFormat="1" applyFont="1" applyFill="1" applyBorder="1" applyAlignment="1" applyProtection="1">
      <alignment vertical="center"/>
      <protection locked="0"/>
    </xf>
    <xf numFmtId="0" fontId="5" fillId="0" borderId="8" xfId="21" applyBorder="1" applyAlignment="1" applyProtection="1">
      <alignment horizontal="left" vertical="center" wrapText="1"/>
      <protection locked="0"/>
    </xf>
    <xf numFmtId="0" fontId="5" fillId="0" borderId="8" xfId="21" applyBorder="1" applyAlignment="1" applyProtection="1">
      <alignment horizontal="center" vertical="center" wrapText="1"/>
      <protection locked="0"/>
    </xf>
    <xf numFmtId="166" fontId="5" fillId="0" borderId="8" xfId="22" applyNumberFormat="1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vertical="center" wrapText="1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 applyProtection="1">
      <alignment wrapText="1"/>
      <protection locked="0"/>
    </xf>
    <xf numFmtId="1" fontId="5" fillId="0" borderId="10" xfId="0" applyNumberFormat="1" applyFont="1" applyBorder="1" applyProtection="1">
      <protection locked="0"/>
    </xf>
    <xf numFmtId="0" fontId="20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wrapText="1"/>
      <protection locked="0"/>
    </xf>
    <xf numFmtId="1" fontId="20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16" fillId="5" borderId="0" xfId="3" applyFont="1" applyFill="1" applyAlignment="1">
      <alignment vertical="center" wrapText="1" shrinkToFit="1"/>
    </xf>
    <xf numFmtId="0" fontId="5" fillId="8" borderId="8" xfId="0" applyFont="1" applyFill="1" applyBorder="1"/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5" fillId="4" borderId="8" xfId="3" applyFont="1" applyFill="1" applyBorder="1" applyAlignment="1">
      <alignment vertical="center" wrapText="1" shrinkToFit="1"/>
    </xf>
    <xf numFmtId="0" fontId="5" fillId="4" borderId="8" xfId="0" applyFont="1" applyFill="1" applyBorder="1" applyAlignment="1">
      <alignment horizontal="center" vertical="center" wrapText="1"/>
    </xf>
    <xf numFmtId="166" fontId="5" fillId="4" borderId="8" xfId="2" applyNumberFormat="1" applyFont="1" applyFill="1" applyBorder="1" applyAlignment="1" applyProtection="1">
      <alignment vertical="center"/>
      <protection locked="0"/>
    </xf>
    <xf numFmtId="0" fontId="5" fillId="0" borderId="8" xfId="19" applyFont="1" applyFill="1" applyBorder="1" applyAlignment="1" applyProtection="1">
      <alignment horizontal="left" vertical="center" wrapText="1" shrinkToFit="1"/>
    </xf>
    <xf numFmtId="166" fontId="5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6" fillId="0" borderId="7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7">
    <cellStyle name="Hypertextový odkaz 2" xfId="26" xr:uid="{1A94C169-D5AE-4C7C-9463-EF9B392C44A5}"/>
    <cellStyle name="Hypertextový odkaz 3" xfId="19" xr:uid="{4C0663CC-B2C0-4726-87E0-EED7E957B391}"/>
    <cellStyle name="Měna" xfId="2" builtinId="4"/>
    <cellStyle name="Měna 2" xfId="5" xr:uid="{F5FF8710-4C03-4865-9BFD-9B5924D70F42}"/>
    <cellStyle name="Měna 2 2" xfId="10" xr:uid="{F5FF8710-4C03-4865-9BFD-9B5924D70F42}"/>
    <cellStyle name="Měna 2 2 2" xfId="18" xr:uid="{F5FF8710-4C03-4865-9BFD-9B5924D70F42}"/>
    <cellStyle name="Měna 2 3" xfId="14" xr:uid="{F5FF8710-4C03-4865-9BFD-9B5924D70F42}"/>
    <cellStyle name="Měna 3" xfId="7" xr:uid="{00000000-0005-0000-0000-000036000000}"/>
    <cellStyle name="Měna 3 2" xfId="15" xr:uid="{00000000-0005-0000-0000-000036000000}"/>
    <cellStyle name="Měna 4" xfId="11" xr:uid="{00000000-0005-0000-0000-00003A000000}"/>
    <cellStyle name="Měna 5" xfId="22" xr:uid="{34C52FE3-B8A5-468A-89AB-C3D2639AF884}"/>
    <cellStyle name="Normální" xfId="0" builtinId="0"/>
    <cellStyle name="Normální 14" xfId="3" xr:uid="{F45DCFBB-4863-4517-9E1F-5F1DE6CC9ADF}"/>
    <cellStyle name="Normální 14 2" xfId="8" xr:uid="{F45DCFBB-4863-4517-9E1F-5F1DE6CC9ADF}"/>
    <cellStyle name="Normální 14 2 2" xfId="16" xr:uid="{F45DCFBB-4863-4517-9E1F-5F1DE6CC9ADF}"/>
    <cellStyle name="Normální 14 2 2 2" xfId="23" xr:uid="{A4399E99-958A-443D-A6A3-7252CD7179EB}"/>
    <cellStyle name="Normální 14 3" xfId="12" xr:uid="{F45DCFBB-4863-4517-9E1F-5F1DE6CC9ADF}"/>
    <cellStyle name="Normální 15" xfId="21" xr:uid="{70080B9C-2059-465F-A312-AF655C7FB84D}"/>
    <cellStyle name="Normální 16" xfId="4" xr:uid="{AAEBE9BF-2B93-40D3-A4C0-0F065DC59F0D}"/>
    <cellStyle name="Normální 16 2" xfId="9" xr:uid="{AAEBE9BF-2B93-40D3-A4C0-0F065DC59F0D}"/>
    <cellStyle name="Normální 16 2 2" xfId="17" xr:uid="{AAEBE9BF-2B93-40D3-A4C0-0F065DC59F0D}"/>
    <cellStyle name="Normální 16 3" xfId="13" xr:uid="{AAEBE9BF-2B93-40D3-A4C0-0F065DC59F0D}"/>
    <cellStyle name="Normální 2" xfId="1" xr:uid="{00000000-0005-0000-0000-000002000000}"/>
    <cellStyle name="Normální 2 3" xfId="6" xr:uid="{4251D344-CB37-4FC7-A141-BC79239D1388}"/>
    <cellStyle name="Normální 4" xfId="24" xr:uid="{7760260D-4F91-4A30-B7E3-EA58D49E4739}"/>
    <cellStyle name="Procenta 2" xfId="20" xr:uid="{51141B4D-0A8C-46A3-8BD4-3BB00193B8F7}"/>
    <cellStyle name="Standaard 2 2" xfId="25" xr:uid="{3735DE02-6098-45FB-BA41-49D7FA672059}"/>
  </cellStyles>
  <dxfs count="0"/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531201</xdr:colOff>
      <xdr:row>1</xdr:row>
      <xdr:rowOff>43961</xdr:rowOff>
    </xdr:from>
    <xdr:to>
      <xdr:col>4</xdr:col>
      <xdr:colOff>1038225</xdr:colOff>
      <xdr:row>7</xdr:row>
      <xdr:rowOff>400982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CF794EE9-F58A-4AF3-B0C1-F4C38EE1DAD6}"/>
            </a:ext>
          </a:extLst>
        </xdr:cNvPr>
        <xdr:cNvSpPr txBox="1"/>
      </xdr:nvSpPr>
      <xdr:spPr>
        <a:xfrm>
          <a:off x="531201" y="186836"/>
          <a:ext cx="8698524" cy="1480971"/>
        </a:xfrm>
        <a:prstGeom prst="rect">
          <a:avLst/>
        </a:prstGeom>
        <a:ln w="19050">
          <a:solidFill>
            <a:schemeClr val="accent2"/>
          </a:solidFill>
        </a:ln>
        <a:effectLst>
          <a:outerShdw blurRad="50800" dist="38100" dir="5400000" sx="101000" sy="101000" algn="t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Název investora: 	</a:t>
          </a:r>
          <a:r>
            <a:rPr lang="cs-CZ" sz="1200" baseline="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Vysoká škola báňská – Technická univerzita Ostrava</a:t>
          </a:r>
        </a:p>
        <a:p>
          <a:pPr marL="0" indent="0"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Projekt:		Vysoká škola Báňská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 Technická</a:t>
          </a:r>
          <a:r>
            <a:rPr lang="cs-CZ" sz="1200" baseline="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 univerzita Ostrava -</a:t>
          </a: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 upgrade AV technologie - revize 2025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Zpracoval:		Antonín Turek, DiS, CTS</a:t>
          </a:r>
        </a:p>
        <a:p>
          <a:pPr marL="0" indent="0"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Datum:		07.04.2025</a:t>
          </a:r>
        </a:p>
        <a:p>
          <a:pPr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cs typeface="Arial CE" panose="020B0604020202020204" pitchFamily="34" charset="0"/>
            </a:rPr>
            <a:t>Verze:		5</a:t>
          </a:r>
          <a:endParaRPr lang="cs-CZ" sz="1200">
            <a:ln>
              <a:noFill/>
            </a:ln>
            <a:solidFill>
              <a:sysClr val="windowText" lastClr="000000"/>
            </a:solidFill>
            <a:latin typeface="Arial CE" panose="020B0604020202020204" pitchFamily="34" charset="0"/>
            <a:ea typeface="+mn-ea"/>
            <a:cs typeface="Arial CE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8"/>
  <sheetViews>
    <sheetView tabSelected="1" view="pageBreakPreview" zoomScaleNormal="100" zoomScaleSheetLayoutView="100" workbookViewId="0">
      <selection activeCell="A12" sqref="A12:D12"/>
    </sheetView>
  </sheetViews>
  <sheetFormatPr defaultColWidth="9.1796875" defaultRowHeight="13" x14ac:dyDescent="0.25"/>
  <cols>
    <col min="1" max="1" width="9.7265625" style="10" customWidth="1"/>
    <col min="2" max="2" width="93.1796875" style="10" customWidth="1"/>
    <col min="3" max="3" width="17.453125" style="11" customWidth="1"/>
    <col min="4" max="4" width="13" style="12" customWidth="1"/>
    <col min="5" max="5" width="27.1796875" style="13" customWidth="1"/>
    <col min="6" max="6" width="15.1796875" style="10" customWidth="1"/>
    <col min="7" max="7" width="9.1796875" style="10"/>
    <col min="8" max="8" width="9.453125" style="10" bestFit="1" customWidth="1"/>
    <col min="9" max="16384" width="9.1796875" style="10"/>
  </cols>
  <sheetData>
    <row r="1" spans="1:6" s="8" customFormat="1" ht="11.25" customHeight="1" x14ac:dyDescent="0.25">
      <c r="A1" s="95"/>
      <c r="B1" s="95"/>
      <c r="C1" s="95"/>
      <c r="D1" s="95"/>
      <c r="E1" s="95"/>
    </row>
    <row r="2" spans="1:6" s="8" customFormat="1" ht="9.75" customHeight="1" x14ac:dyDescent="0.25">
      <c r="A2" s="95"/>
      <c r="B2" s="95"/>
      <c r="C2" s="95"/>
      <c r="D2" s="95"/>
      <c r="E2" s="95"/>
    </row>
    <row r="3" spans="1:6" s="9" customFormat="1" ht="15.5" x14ac:dyDescent="0.35">
      <c r="A3" s="3"/>
      <c r="B3" s="4"/>
      <c r="C3" s="102"/>
      <c r="D3" s="103"/>
      <c r="E3" s="3"/>
    </row>
    <row r="4" spans="1:6" s="9" customFormat="1" ht="15.5" x14ac:dyDescent="0.35">
      <c r="A4" s="3"/>
      <c r="B4" s="4"/>
      <c r="C4" s="102"/>
      <c r="D4" s="103"/>
      <c r="E4" s="3"/>
    </row>
    <row r="5" spans="1:6" s="9" customFormat="1" ht="15.5" x14ac:dyDescent="0.35">
      <c r="A5" s="3"/>
      <c r="B5" s="4"/>
      <c r="C5" s="102"/>
      <c r="D5" s="103"/>
      <c r="E5" s="3"/>
    </row>
    <row r="6" spans="1:6" s="9" customFormat="1" ht="15.5" x14ac:dyDescent="0.35">
      <c r="A6" s="3"/>
      <c r="B6" s="4"/>
      <c r="C6" s="102"/>
      <c r="D6" s="103"/>
      <c r="E6" s="3"/>
    </row>
    <row r="7" spans="1:6" s="9" customFormat="1" ht="15.5" x14ac:dyDescent="0.35">
      <c r="A7" s="3"/>
      <c r="B7" s="4"/>
      <c r="C7" s="102"/>
      <c r="D7" s="103"/>
      <c r="E7" s="3"/>
    </row>
    <row r="8" spans="1:6" s="8" customFormat="1" ht="47.25" customHeight="1" thickBot="1" x14ac:dyDescent="0.3">
      <c r="A8" s="5"/>
      <c r="B8" s="5"/>
      <c r="C8" s="5"/>
      <c r="D8" s="5"/>
      <c r="E8" s="5"/>
    </row>
    <row r="9" spans="1:6" s="15" customFormat="1" ht="26.5" thickBot="1" x14ac:dyDescent="0.3">
      <c r="A9" s="23" t="s">
        <v>0</v>
      </c>
      <c r="B9" s="24" t="s">
        <v>1</v>
      </c>
      <c r="C9" s="24" t="s">
        <v>2</v>
      </c>
      <c r="D9" s="24" t="s">
        <v>3</v>
      </c>
      <c r="E9" s="25" t="s">
        <v>4</v>
      </c>
    </row>
    <row r="10" spans="1:6" s="15" customFormat="1" ht="21" customHeight="1" x14ac:dyDescent="0.25">
      <c r="A10" s="96" t="s">
        <v>7</v>
      </c>
      <c r="B10" s="97"/>
      <c r="C10" s="97"/>
      <c r="D10" s="97"/>
      <c r="E10" s="98"/>
    </row>
    <row r="11" spans="1:6" s="17" customFormat="1" ht="27" customHeight="1" x14ac:dyDescent="0.25">
      <c r="A11" s="18">
        <v>1</v>
      </c>
      <c r="B11" s="31" t="str">
        <f>'Posluchárna UA1'!C3</f>
        <v>Posluchárna UA1 - AV technika</v>
      </c>
      <c r="C11" s="33">
        <f>'Posluchárna UA1'!J210</f>
        <v>0</v>
      </c>
      <c r="D11" s="32">
        <v>1</v>
      </c>
      <c r="E11" s="34">
        <f t="shared" ref="E11" si="0">C11*D11</f>
        <v>0</v>
      </c>
      <c r="F11" s="16"/>
    </row>
    <row r="12" spans="1:6" s="15" customFormat="1" ht="26.25" customHeight="1" thickBot="1" x14ac:dyDescent="0.3">
      <c r="A12" s="99" t="s">
        <v>8</v>
      </c>
      <c r="B12" s="100"/>
      <c r="C12" s="100"/>
      <c r="D12" s="101"/>
      <c r="E12" s="26">
        <f>SUM(E11:E11)</f>
        <v>0</v>
      </c>
    </row>
    <row r="13" spans="1:6" s="15" customFormat="1" x14ac:dyDescent="0.25">
      <c r="C13" s="20"/>
      <c r="D13" s="21"/>
      <c r="E13" s="22"/>
    </row>
    <row r="14" spans="1:6" s="15" customFormat="1" ht="15" customHeight="1" x14ac:dyDescent="0.25">
      <c r="A14" s="19" t="s">
        <v>23</v>
      </c>
      <c r="C14" s="20"/>
      <c r="D14" s="21"/>
      <c r="E14" s="22"/>
    </row>
    <row r="15" spans="1:6" s="15" customFormat="1" ht="15" customHeight="1" x14ac:dyDescent="0.25">
      <c r="A15" s="19" t="s">
        <v>24</v>
      </c>
      <c r="C15" s="20"/>
      <c r="D15" s="21"/>
      <c r="E15" s="22"/>
    </row>
    <row r="16" spans="1:6" s="15" customFormat="1" ht="15" customHeight="1" x14ac:dyDescent="0.25">
      <c r="A16" s="19" t="s">
        <v>25</v>
      </c>
      <c r="C16" s="20"/>
      <c r="D16" s="21"/>
      <c r="E16" s="22"/>
    </row>
    <row r="17" spans="1:5" s="15" customFormat="1" ht="15" customHeight="1" x14ac:dyDescent="0.25">
      <c r="A17" s="19" t="s">
        <v>17</v>
      </c>
      <c r="C17" s="20"/>
      <c r="D17" s="21"/>
      <c r="E17" s="22"/>
    </row>
    <row r="18" spans="1:5" ht="15" customHeight="1" x14ac:dyDescent="0.25">
      <c r="A18" s="14"/>
    </row>
  </sheetData>
  <sheetProtection formatCells="0" formatColumns="0" formatRows="0" insertColumns="0" insertRows="0" insertHyperlinks="0" deleteColumns="0" deleteRows="0" sort="0" autoFilter="0" pivotTables="0"/>
  <mergeCells count="9">
    <mergeCell ref="A1:E1"/>
    <mergeCell ref="A10:E10"/>
    <mergeCell ref="A12:D12"/>
    <mergeCell ref="A2:E2"/>
    <mergeCell ref="C3:D3"/>
    <mergeCell ref="C4:D4"/>
    <mergeCell ref="C5:D5"/>
    <mergeCell ref="C6:D6"/>
    <mergeCell ref="C7:D7"/>
  </mergeCells>
  <pageMargins left="0.23622047244094491" right="0.23622047244094491" top="0.74803149606299213" bottom="0.74803149606299213" header="0.31496062992125984" footer="0.31496062992125984"/>
  <pageSetup paperSize="9" scale="91" firstPageNumber="0" orientation="landscape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0B32-387E-44A5-A4D5-0070B355CBE0}">
  <sheetPr>
    <tabColor rgb="FFFFC000"/>
    <outlinePr summaryBelow="0"/>
    <pageSetUpPr fitToPage="1"/>
  </sheetPr>
  <dimension ref="A1:J213"/>
  <sheetViews>
    <sheetView view="pageBreakPreview" zoomScale="70" zoomScaleNormal="70" zoomScaleSheetLayoutView="70" workbookViewId="0">
      <pane ySplit="7" topLeftCell="A8" activePane="bottomLeft" state="frozen"/>
      <selection pane="bottomLeft" activeCell="C154" sqref="C154"/>
    </sheetView>
  </sheetViews>
  <sheetFormatPr defaultColWidth="9.1796875" defaultRowHeight="12.5" x14ac:dyDescent="0.25"/>
  <cols>
    <col min="1" max="1" width="8.54296875" style="2" customWidth="1"/>
    <col min="2" max="2" width="5.26953125" style="2" hidden="1" customWidth="1"/>
    <col min="3" max="3" width="17.453125" style="2" customWidth="1"/>
    <col min="4" max="4" width="17" style="2" customWidth="1"/>
    <col min="5" max="5" width="16.1796875" style="6" customWidth="1"/>
    <col min="6" max="6" width="101.7265625" style="2" customWidth="1"/>
    <col min="7" max="7" width="8" style="1" customWidth="1"/>
    <col min="8" max="8" width="6.7265625" style="1" customWidth="1"/>
    <col min="9" max="9" width="18.26953125" style="2" customWidth="1"/>
    <col min="10" max="10" width="20.7265625" style="2" customWidth="1"/>
    <col min="11" max="16384" width="9.1796875" style="2"/>
  </cols>
  <sheetData>
    <row r="1" spans="1:10" s="27" customFormat="1" ht="13.5" customHeight="1" x14ac:dyDescent="0.4">
      <c r="C1" s="35"/>
      <c r="D1" s="35"/>
      <c r="E1" s="35"/>
      <c r="F1" s="35"/>
      <c r="G1" s="35"/>
      <c r="H1" s="35"/>
      <c r="I1" s="35"/>
      <c r="J1" s="35"/>
    </row>
    <row r="2" spans="1:10" s="27" customFormat="1" ht="57.75" customHeight="1" x14ac:dyDescent="0.25">
      <c r="A2" s="36" t="s">
        <v>0</v>
      </c>
      <c r="B2" s="36" t="s">
        <v>14</v>
      </c>
      <c r="C2" s="36" t="s">
        <v>5</v>
      </c>
      <c r="D2" s="37" t="s">
        <v>12</v>
      </c>
      <c r="E2" s="37" t="s">
        <v>15</v>
      </c>
      <c r="F2" s="37" t="s">
        <v>1</v>
      </c>
      <c r="G2" s="38" t="s">
        <v>16</v>
      </c>
      <c r="H2" s="38" t="s">
        <v>11</v>
      </c>
      <c r="I2" s="37" t="s">
        <v>2</v>
      </c>
      <c r="J2" s="37" t="s">
        <v>13</v>
      </c>
    </row>
    <row r="3" spans="1:10" s="27" customFormat="1" ht="18" customHeight="1" x14ac:dyDescent="0.25">
      <c r="A3" s="47"/>
      <c r="B3" s="48"/>
      <c r="C3" s="49" t="s">
        <v>210</v>
      </c>
      <c r="D3" s="48"/>
      <c r="E3" s="48"/>
      <c r="F3" s="48"/>
      <c r="G3" s="48"/>
      <c r="H3" s="48"/>
      <c r="I3" s="48"/>
      <c r="J3" s="50"/>
    </row>
    <row r="4" spans="1:10" s="27" customFormat="1" ht="18" customHeight="1" x14ac:dyDescent="0.25">
      <c r="A4" s="29"/>
      <c r="B4" s="28"/>
      <c r="C4" s="83"/>
      <c r="D4" s="28"/>
      <c r="E4" s="28"/>
      <c r="F4" s="28"/>
      <c r="G4" s="28"/>
      <c r="H4" s="28"/>
      <c r="I4" s="28"/>
      <c r="J4" s="30"/>
    </row>
    <row r="5" spans="1:10" s="27" customFormat="1" ht="18" customHeight="1" x14ac:dyDescent="0.25">
      <c r="A5" s="29"/>
      <c r="B5" s="28"/>
      <c r="C5" s="84"/>
      <c r="D5" s="84"/>
      <c r="E5" s="84"/>
      <c r="F5" s="85" t="s">
        <v>20</v>
      </c>
      <c r="G5" s="28"/>
      <c r="H5" s="28"/>
      <c r="I5" s="28"/>
      <c r="J5" s="30"/>
    </row>
    <row r="6" spans="1:10" s="27" customFormat="1" ht="18" customHeight="1" x14ac:dyDescent="0.25">
      <c r="A6" s="29"/>
      <c r="B6" s="28"/>
      <c r="C6" s="28"/>
      <c r="D6" s="84"/>
      <c r="E6" s="28"/>
      <c r="F6" s="86" t="s">
        <v>26</v>
      </c>
      <c r="G6" s="28"/>
      <c r="H6" s="28"/>
      <c r="I6" s="28"/>
      <c r="J6" s="30"/>
    </row>
    <row r="7" spans="1:10" s="27" customFormat="1" ht="18" customHeight="1" x14ac:dyDescent="0.25">
      <c r="A7" s="29"/>
      <c r="B7" s="28"/>
      <c r="C7" s="83"/>
      <c r="D7" s="28"/>
      <c r="E7" s="28"/>
      <c r="F7" s="28"/>
      <c r="G7" s="28"/>
      <c r="H7" s="28"/>
      <c r="I7" s="28"/>
      <c r="J7" s="30"/>
    </row>
    <row r="8" spans="1:10" s="27" customFormat="1" ht="18" customHeight="1" x14ac:dyDescent="0.25">
      <c r="A8" s="39">
        <v>1</v>
      </c>
      <c r="B8" s="40"/>
      <c r="C8" s="41" t="s">
        <v>41</v>
      </c>
      <c r="D8" s="40"/>
      <c r="E8" s="40"/>
      <c r="F8" s="40"/>
      <c r="G8" s="40"/>
      <c r="H8" s="40"/>
      <c r="I8" s="40"/>
      <c r="J8" s="42">
        <f>SUBTOTAL(9,J9:J18)</f>
        <v>0</v>
      </c>
    </row>
    <row r="9" spans="1:10" s="44" customFormat="1" ht="25.5" customHeight="1" x14ac:dyDescent="0.25">
      <c r="A9" s="39">
        <v>2</v>
      </c>
      <c r="B9" s="43"/>
      <c r="C9" s="57" t="s">
        <v>42</v>
      </c>
      <c r="D9" s="58"/>
      <c r="E9" s="57"/>
      <c r="F9" s="59" t="s">
        <v>299</v>
      </c>
      <c r="G9" s="60" t="s">
        <v>6</v>
      </c>
      <c r="H9" s="60">
        <v>0</v>
      </c>
      <c r="I9" s="61"/>
      <c r="J9" s="61">
        <f t="shared" ref="J9:J14" si="0">I9*H9</f>
        <v>0</v>
      </c>
    </row>
    <row r="10" spans="1:10" s="44" customFormat="1" ht="25.5" customHeight="1" x14ac:dyDescent="0.25">
      <c r="A10" s="39">
        <v>3</v>
      </c>
      <c r="B10" s="43"/>
      <c r="C10" s="57" t="s">
        <v>43</v>
      </c>
      <c r="D10" s="58"/>
      <c r="E10" s="57"/>
      <c r="F10" s="59" t="s">
        <v>236</v>
      </c>
      <c r="G10" s="60" t="s">
        <v>6</v>
      </c>
      <c r="H10" s="60">
        <v>0</v>
      </c>
      <c r="I10" s="61"/>
      <c r="J10" s="61">
        <f t="shared" si="0"/>
        <v>0</v>
      </c>
    </row>
    <row r="11" spans="1:10" s="44" customFormat="1" ht="25.5" customHeight="1" x14ac:dyDescent="0.25">
      <c r="A11" s="39">
        <v>4</v>
      </c>
      <c r="B11" s="43"/>
      <c r="C11" s="57" t="s">
        <v>43</v>
      </c>
      <c r="D11" s="58"/>
      <c r="E11" s="57"/>
      <c r="F11" s="59" t="s">
        <v>237</v>
      </c>
      <c r="G11" s="60" t="s">
        <v>6</v>
      </c>
      <c r="H11" s="60">
        <v>0</v>
      </c>
      <c r="I11" s="61"/>
      <c r="J11" s="61">
        <f t="shared" si="0"/>
        <v>0</v>
      </c>
    </row>
    <row r="12" spans="1:10" s="44" customFormat="1" ht="25.5" customHeight="1" x14ac:dyDescent="0.25">
      <c r="A12" s="39">
        <v>5</v>
      </c>
      <c r="B12" s="43"/>
      <c r="C12" s="57" t="s">
        <v>44</v>
      </c>
      <c r="D12" s="58"/>
      <c r="E12" s="57"/>
      <c r="F12" s="59" t="s">
        <v>45</v>
      </c>
      <c r="G12" s="60" t="s">
        <v>6</v>
      </c>
      <c r="H12" s="60">
        <v>0</v>
      </c>
      <c r="I12" s="61"/>
      <c r="J12" s="61">
        <f t="shared" si="0"/>
        <v>0</v>
      </c>
    </row>
    <row r="13" spans="1:10" s="44" customFormat="1" ht="25.5" customHeight="1" x14ac:dyDescent="0.25">
      <c r="A13" s="39">
        <v>6</v>
      </c>
      <c r="B13" s="43"/>
      <c r="C13" s="57" t="s">
        <v>308</v>
      </c>
      <c r="D13" s="58"/>
      <c r="E13" s="57"/>
      <c r="F13" s="59" t="s">
        <v>309</v>
      </c>
      <c r="G13" s="60" t="s">
        <v>6</v>
      </c>
      <c r="H13" s="60">
        <v>0</v>
      </c>
      <c r="I13" s="61"/>
      <c r="J13" s="61">
        <f t="shared" si="0"/>
        <v>0</v>
      </c>
    </row>
    <row r="14" spans="1:10" s="44" customFormat="1" ht="25.5" customHeight="1" x14ac:dyDescent="0.25">
      <c r="A14" s="39">
        <v>7</v>
      </c>
      <c r="B14" s="43"/>
      <c r="C14" s="57" t="s">
        <v>46</v>
      </c>
      <c r="D14" s="58"/>
      <c r="E14" s="57"/>
      <c r="F14" s="59" t="s">
        <v>310</v>
      </c>
      <c r="G14" s="60" t="s">
        <v>6</v>
      </c>
      <c r="H14" s="60">
        <v>0</v>
      </c>
      <c r="I14" s="61"/>
      <c r="J14" s="61">
        <f t="shared" si="0"/>
        <v>0</v>
      </c>
    </row>
    <row r="15" spans="1:10" s="44" customFormat="1" ht="49.5" customHeight="1" x14ac:dyDescent="0.25">
      <c r="A15" s="39">
        <v>8</v>
      </c>
      <c r="B15" s="43"/>
      <c r="C15" s="31" t="s">
        <v>312</v>
      </c>
      <c r="D15" s="53"/>
      <c r="E15" s="53"/>
      <c r="F15" s="52" t="s">
        <v>298</v>
      </c>
      <c r="G15" s="32" t="s">
        <v>6</v>
      </c>
      <c r="H15" s="32">
        <v>2</v>
      </c>
      <c r="I15" s="51"/>
      <c r="J15" s="51">
        <f>ROUND(I15*H15,2)</f>
        <v>0</v>
      </c>
    </row>
    <row r="16" spans="1:10" s="27" customFormat="1" ht="72" customHeight="1" x14ac:dyDescent="0.25">
      <c r="A16" s="39">
        <v>9</v>
      </c>
      <c r="B16" s="39"/>
      <c r="C16" s="88" t="s">
        <v>313</v>
      </c>
      <c r="D16" s="89"/>
      <c r="E16" s="88"/>
      <c r="F16" s="90" t="s">
        <v>311</v>
      </c>
      <c r="G16" s="91" t="s">
        <v>6</v>
      </c>
      <c r="H16" s="91">
        <v>0</v>
      </c>
      <c r="I16" s="92"/>
      <c r="J16" s="92">
        <f>ROUND(I16*H16,2)</f>
        <v>0</v>
      </c>
    </row>
    <row r="17" spans="1:10" s="44" customFormat="1" ht="60" customHeight="1" x14ac:dyDescent="0.25">
      <c r="A17" s="39">
        <v>10</v>
      </c>
      <c r="B17" s="43"/>
      <c r="C17" s="31" t="s">
        <v>314</v>
      </c>
      <c r="D17" s="53"/>
      <c r="E17" s="53"/>
      <c r="F17" s="52" t="s">
        <v>211</v>
      </c>
      <c r="G17" s="32" t="s">
        <v>6</v>
      </c>
      <c r="H17" s="32">
        <v>6</v>
      </c>
      <c r="I17" s="51"/>
      <c r="J17" s="51">
        <f>ROUND(I17*H17,2)</f>
        <v>0</v>
      </c>
    </row>
    <row r="18" spans="1:10" s="27" customFormat="1" ht="72" customHeight="1" x14ac:dyDescent="0.25">
      <c r="A18" s="39">
        <v>11</v>
      </c>
      <c r="B18" s="39"/>
      <c r="C18" s="88" t="s">
        <v>315</v>
      </c>
      <c r="D18" s="89"/>
      <c r="E18" s="88"/>
      <c r="F18" s="90" t="s">
        <v>311</v>
      </c>
      <c r="G18" s="91" t="s">
        <v>6</v>
      </c>
      <c r="H18" s="91">
        <v>0</v>
      </c>
      <c r="I18" s="92"/>
      <c r="J18" s="92">
        <f>ROUND(I18*H18,2)</f>
        <v>0</v>
      </c>
    </row>
    <row r="19" spans="1:10" s="27" customFormat="1" ht="18" customHeight="1" x14ac:dyDescent="0.25">
      <c r="A19" s="39">
        <v>12</v>
      </c>
      <c r="B19" s="40"/>
      <c r="C19" s="41" t="s">
        <v>27</v>
      </c>
      <c r="D19" s="40"/>
      <c r="E19" s="40"/>
      <c r="F19" s="40"/>
      <c r="G19" s="40"/>
      <c r="H19" s="40"/>
      <c r="I19" s="40"/>
      <c r="J19" s="42">
        <f>SUBTOTAL(9,J20:J59)</f>
        <v>0</v>
      </c>
    </row>
    <row r="20" spans="1:10" s="44" customFormat="1" ht="35.25" customHeight="1" x14ac:dyDescent="0.25">
      <c r="A20" s="39">
        <v>13</v>
      </c>
      <c r="B20" s="43"/>
      <c r="C20" s="54" t="s">
        <v>47</v>
      </c>
      <c r="D20" s="55"/>
      <c r="E20" s="54"/>
      <c r="F20" s="56" t="s">
        <v>48</v>
      </c>
      <c r="G20" s="32" t="s">
        <v>6</v>
      </c>
      <c r="H20" s="32">
        <v>6</v>
      </c>
      <c r="I20" s="45"/>
      <c r="J20" s="45">
        <f>ROUND(I20*H20,2)</f>
        <v>0</v>
      </c>
    </row>
    <row r="21" spans="1:10" s="44" customFormat="1" ht="35.25" customHeight="1" x14ac:dyDescent="0.25">
      <c r="A21" s="39">
        <v>14</v>
      </c>
      <c r="B21" s="43"/>
      <c r="C21" s="54" t="s">
        <v>47</v>
      </c>
      <c r="D21" s="55"/>
      <c r="E21" s="54"/>
      <c r="F21" s="56" t="s">
        <v>49</v>
      </c>
      <c r="G21" s="32" t="s">
        <v>6</v>
      </c>
      <c r="H21" s="32">
        <v>2</v>
      </c>
      <c r="I21" s="45"/>
      <c r="J21" s="45">
        <f>ROUND(I21*H21,2)</f>
        <v>0</v>
      </c>
    </row>
    <row r="22" spans="1:10" s="44" customFormat="1" ht="28.5" customHeight="1" x14ac:dyDescent="0.25">
      <c r="A22" s="39">
        <v>15</v>
      </c>
      <c r="B22" s="43"/>
      <c r="C22" s="54" t="s">
        <v>50</v>
      </c>
      <c r="D22" s="55"/>
      <c r="E22" s="54"/>
      <c r="F22" s="56" t="s">
        <v>51</v>
      </c>
      <c r="G22" s="32" t="s">
        <v>6</v>
      </c>
      <c r="H22" s="32">
        <v>2</v>
      </c>
      <c r="I22" s="45"/>
      <c r="J22" s="45">
        <f>ROUND(I22*H22,2)</f>
        <v>0</v>
      </c>
    </row>
    <row r="23" spans="1:10" s="44" customFormat="1" ht="35.25" customHeight="1" x14ac:dyDescent="0.25">
      <c r="A23" s="39">
        <v>16</v>
      </c>
      <c r="B23" s="43"/>
      <c r="C23" s="54" t="s">
        <v>52</v>
      </c>
      <c r="D23" s="55"/>
      <c r="E23" s="54"/>
      <c r="F23" s="56" t="s">
        <v>53</v>
      </c>
      <c r="G23" s="32" t="s">
        <v>6</v>
      </c>
      <c r="H23" s="32">
        <v>2</v>
      </c>
      <c r="I23" s="45"/>
      <c r="J23" s="45">
        <f>I23*H23</f>
        <v>0</v>
      </c>
    </row>
    <row r="24" spans="1:10" s="44" customFormat="1" ht="35.25" customHeight="1" x14ac:dyDescent="0.25">
      <c r="A24" s="39">
        <v>17</v>
      </c>
      <c r="B24" s="43"/>
      <c r="C24" s="54" t="s">
        <v>28</v>
      </c>
      <c r="D24" s="55"/>
      <c r="E24" s="54"/>
      <c r="F24" s="56" t="s">
        <v>218</v>
      </c>
      <c r="G24" s="32" t="s">
        <v>6</v>
      </c>
      <c r="H24" s="32">
        <v>1</v>
      </c>
      <c r="I24" s="45"/>
      <c r="J24" s="45">
        <f>ROUND(I24*H24,2)</f>
        <v>0</v>
      </c>
    </row>
    <row r="25" spans="1:10" s="44" customFormat="1" ht="35.25" customHeight="1" x14ac:dyDescent="0.25">
      <c r="A25" s="39">
        <v>18</v>
      </c>
      <c r="B25" s="43"/>
      <c r="C25" s="54" t="s">
        <v>28</v>
      </c>
      <c r="D25" s="55"/>
      <c r="E25" s="54"/>
      <c r="F25" s="56" t="s">
        <v>54</v>
      </c>
      <c r="G25" s="32" t="s">
        <v>6</v>
      </c>
      <c r="H25" s="32">
        <v>1</v>
      </c>
      <c r="I25" s="45"/>
      <c r="J25" s="45">
        <f>ROUND(I25*H25,2)</f>
        <v>0</v>
      </c>
    </row>
    <row r="26" spans="1:10" s="44" customFormat="1" ht="25.5" customHeight="1" x14ac:dyDescent="0.25">
      <c r="A26" s="39">
        <v>19</v>
      </c>
      <c r="B26" s="43"/>
      <c r="C26" s="57" t="s">
        <v>55</v>
      </c>
      <c r="D26" s="58"/>
      <c r="E26" s="57"/>
      <c r="F26" s="59" t="s">
        <v>56</v>
      </c>
      <c r="G26" s="60" t="s">
        <v>6</v>
      </c>
      <c r="H26" s="60">
        <v>0</v>
      </c>
      <c r="I26" s="61"/>
      <c r="J26" s="61">
        <f>I26*H26</f>
        <v>0</v>
      </c>
    </row>
    <row r="27" spans="1:10" s="44" customFormat="1" ht="25.5" customHeight="1" x14ac:dyDescent="0.25">
      <c r="A27" s="39">
        <v>20</v>
      </c>
      <c r="B27" s="43"/>
      <c r="C27" s="57" t="s">
        <v>57</v>
      </c>
      <c r="D27" s="58"/>
      <c r="E27" s="57"/>
      <c r="F27" s="59" t="s">
        <v>58</v>
      </c>
      <c r="G27" s="60" t="s">
        <v>6</v>
      </c>
      <c r="H27" s="60">
        <v>0</v>
      </c>
      <c r="I27" s="61"/>
      <c r="J27" s="61">
        <f>I27*H27</f>
        <v>0</v>
      </c>
    </row>
    <row r="28" spans="1:10" s="44" customFormat="1" ht="25.5" customHeight="1" x14ac:dyDescent="0.25">
      <c r="A28" s="39">
        <v>21</v>
      </c>
      <c r="B28" s="43"/>
      <c r="C28" s="57" t="s">
        <v>59</v>
      </c>
      <c r="D28" s="58"/>
      <c r="E28" s="57"/>
      <c r="F28" s="59" t="s">
        <v>60</v>
      </c>
      <c r="G28" s="60" t="s">
        <v>6</v>
      </c>
      <c r="H28" s="60">
        <v>0</v>
      </c>
      <c r="I28" s="61"/>
      <c r="J28" s="61">
        <f>I28*H28</f>
        <v>0</v>
      </c>
    </row>
    <row r="29" spans="1:10" s="44" customFormat="1" ht="25.5" customHeight="1" x14ac:dyDescent="0.25">
      <c r="A29" s="39">
        <v>22</v>
      </c>
      <c r="B29" s="43"/>
      <c r="C29" s="57" t="s">
        <v>61</v>
      </c>
      <c r="D29" s="58"/>
      <c r="E29" s="57"/>
      <c r="F29" s="59" t="s">
        <v>62</v>
      </c>
      <c r="G29" s="60" t="s">
        <v>6</v>
      </c>
      <c r="H29" s="60">
        <v>0</v>
      </c>
      <c r="I29" s="61"/>
      <c r="J29" s="61">
        <f>I29*H29</f>
        <v>0</v>
      </c>
    </row>
    <row r="30" spans="1:10" s="44" customFormat="1" ht="47.25" customHeight="1" x14ac:dyDescent="0.25">
      <c r="A30" s="39">
        <v>23</v>
      </c>
      <c r="B30" s="43"/>
      <c r="C30" s="31" t="s">
        <v>226</v>
      </c>
      <c r="D30" s="53"/>
      <c r="E30" s="53"/>
      <c r="F30" s="52" t="s">
        <v>214</v>
      </c>
      <c r="G30" s="32" t="s">
        <v>6</v>
      </c>
      <c r="H30" s="32">
        <v>1</v>
      </c>
      <c r="I30" s="51"/>
      <c r="J30" s="51">
        <f>ROUND(I30*H30,2)</f>
        <v>0</v>
      </c>
    </row>
    <row r="31" spans="1:10" s="44" customFormat="1" ht="35.25" customHeight="1" x14ac:dyDescent="0.25">
      <c r="A31" s="39">
        <v>24</v>
      </c>
      <c r="B31" s="43"/>
      <c r="C31" s="31" t="s">
        <v>226</v>
      </c>
      <c r="D31" s="55"/>
      <c r="E31" s="54"/>
      <c r="F31" s="56" t="s">
        <v>213</v>
      </c>
      <c r="G31" s="32" t="s">
        <v>6</v>
      </c>
      <c r="H31" s="32">
        <v>1</v>
      </c>
      <c r="I31" s="45"/>
      <c r="J31" s="45">
        <f>I31*H31</f>
        <v>0</v>
      </c>
    </row>
    <row r="32" spans="1:10" s="44" customFormat="1" ht="35.25" customHeight="1" x14ac:dyDescent="0.25">
      <c r="A32" s="39">
        <v>25</v>
      </c>
      <c r="B32" s="43"/>
      <c r="C32" s="54" t="s">
        <v>63</v>
      </c>
      <c r="D32" s="55"/>
      <c r="E32" s="54"/>
      <c r="F32" s="56" t="s">
        <v>64</v>
      </c>
      <c r="G32" s="32" t="s">
        <v>6</v>
      </c>
      <c r="H32" s="32">
        <v>2</v>
      </c>
      <c r="I32" s="45"/>
      <c r="J32" s="45">
        <f t="shared" ref="J32:J37" si="1">ROUND(I32*H32,2)</f>
        <v>0</v>
      </c>
    </row>
    <row r="33" spans="1:10" s="44" customFormat="1" ht="35.25" customHeight="1" x14ac:dyDescent="0.25">
      <c r="A33" s="39">
        <v>26</v>
      </c>
      <c r="B33" s="43"/>
      <c r="C33" s="54" t="s">
        <v>65</v>
      </c>
      <c r="D33" s="55"/>
      <c r="E33" s="54"/>
      <c r="F33" s="56" t="s">
        <v>66</v>
      </c>
      <c r="G33" s="32" t="s">
        <v>6</v>
      </c>
      <c r="H33" s="32">
        <v>2</v>
      </c>
      <c r="I33" s="45"/>
      <c r="J33" s="45">
        <f t="shared" si="1"/>
        <v>0</v>
      </c>
    </row>
    <row r="34" spans="1:10" s="8" customFormat="1" ht="28.5" customHeight="1" x14ac:dyDescent="0.25">
      <c r="A34" s="39">
        <v>27</v>
      </c>
      <c r="B34" s="43"/>
      <c r="C34" s="54" t="s">
        <v>216</v>
      </c>
      <c r="D34" s="55"/>
      <c r="E34" s="54"/>
      <c r="F34" s="56" t="s">
        <v>215</v>
      </c>
      <c r="G34" s="32" t="s">
        <v>6</v>
      </c>
      <c r="H34" s="32">
        <v>1</v>
      </c>
      <c r="I34" s="45"/>
      <c r="J34" s="45">
        <f t="shared" si="1"/>
        <v>0</v>
      </c>
    </row>
    <row r="35" spans="1:10" s="8" customFormat="1" ht="28.5" customHeight="1" x14ac:dyDescent="0.25">
      <c r="A35" s="39">
        <v>28</v>
      </c>
      <c r="B35" s="43"/>
      <c r="C35" s="54" t="s">
        <v>217</v>
      </c>
      <c r="D35" s="55"/>
      <c r="E35" s="54"/>
      <c r="F35" s="56" t="s">
        <v>67</v>
      </c>
      <c r="G35" s="32" t="s">
        <v>6</v>
      </c>
      <c r="H35" s="32">
        <v>1</v>
      </c>
      <c r="I35" s="45"/>
      <c r="J35" s="45">
        <f t="shared" si="1"/>
        <v>0</v>
      </c>
    </row>
    <row r="36" spans="1:10" s="44" customFormat="1" ht="25.5" customHeight="1" x14ac:dyDescent="0.25">
      <c r="A36" s="39">
        <v>29</v>
      </c>
      <c r="B36" s="43"/>
      <c r="C36" s="57" t="s">
        <v>221</v>
      </c>
      <c r="D36" s="58"/>
      <c r="E36" s="57"/>
      <c r="F36" s="59" t="s">
        <v>361</v>
      </c>
      <c r="G36" s="60" t="s">
        <v>6</v>
      </c>
      <c r="H36" s="60">
        <v>0</v>
      </c>
      <c r="I36" s="61"/>
      <c r="J36" s="61">
        <f>I36*H36</f>
        <v>0</v>
      </c>
    </row>
    <row r="37" spans="1:10" s="44" customFormat="1" ht="35.25" customHeight="1" x14ac:dyDescent="0.25">
      <c r="A37" s="39">
        <v>30</v>
      </c>
      <c r="B37" s="43"/>
      <c r="C37" s="54" t="s">
        <v>68</v>
      </c>
      <c r="D37" s="55"/>
      <c r="E37" s="54"/>
      <c r="F37" s="56" t="s">
        <v>222</v>
      </c>
      <c r="G37" s="32" t="s">
        <v>6</v>
      </c>
      <c r="H37" s="32">
        <v>1</v>
      </c>
      <c r="I37" s="45"/>
      <c r="J37" s="45">
        <f t="shared" si="1"/>
        <v>0</v>
      </c>
    </row>
    <row r="38" spans="1:10" s="8" customFormat="1" ht="28.5" customHeight="1" x14ac:dyDescent="0.25">
      <c r="A38" s="39">
        <v>31</v>
      </c>
      <c r="B38" s="43"/>
      <c r="C38" s="54" t="s">
        <v>224</v>
      </c>
      <c r="D38" s="55"/>
      <c r="E38" s="54"/>
      <c r="F38" s="56" t="s">
        <v>69</v>
      </c>
      <c r="G38" s="32" t="s">
        <v>6</v>
      </c>
      <c r="H38" s="32">
        <v>1</v>
      </c>
      <c r="I38" s="45"/>
      <c r="J38" s="45">
        <f>I38*H38</f>
        <v>0</v>
      </c>
    </row>
    <row r="39" spans="1:10" s="8" customFormat="1" ht="31.5" customHeight="1" x14ac:dyDescent="0.25">
      <c r="A39" s="39">
        <v>32</v>
      </c>
      <c r="B39" s="43"/>
      <c r="C39" s="54" t="s">
        <v>225</v>
      </c>
      <c r="D39" s="55"/>
      <c r="E39" s="54"/>
      <c r="F39" s="56" t="s">
        <v>223</v>
      </c>
      <c r="G39" s="32" t="s">
        <v>6</v>
      </c>
      <c r="H39" s="32">
        <v>1</v>
      </c>
      <c r="I39" s="45"/>
      <c r="J39" s="45">
        <f>ROUND(I39*H39,2)</f>
        <v>0</v>
      </c>
    </row>
    <row r="40" spans="1:10" s="8" customFormat="1" ht="28.5" customHeight="1" x14ac:dyDescent="0.25">
      <c r="A40" s="39">
        <v>33</v>
      </c>
      <c r="B40" s="43"/>
      <c r="C40" s="54" t="s">
        <v>316</v>
      </c>
      <c r="D40" s="55"/>
      <c r="E40" s="54"/>
      <c r="F40" s="56" t="s">
        <v>354</v>
      </c>
      <c r="G40" s="32" t="s">
        <v>6</v>
      </c>
      <c r="H40" s="32">
        <v>1</v>
      </c>
      <c r="I40" s="45"/>
      <c r="J40" s="45">
        <f>I40*H40</f>
        <v>0</v>
      </c>
    </row>
    <row r="41" spans="1:10" s="44" customFormat="1" ht="47.25" customHeight="1" x14ac:dyDescent="0.25">
      <c r="A41" s="39">
        <v>34</v>
      </c>
      <c r="B41" s="43"/>
      <c r="C41" s="31" t="s">
        <v>220</v>
      </c>
      <c r="D41" s="53"/>
      <c r="E41" s="53"/>
      <c r="F41" s="52" t="s">
        <v>219</v>
      </c>
      <c r="G41" s="32" t="s">
        <v>6</v>
      </c>
      <c r="H41" s="32">
        <v>4</v>
      </c>
      <c r="I41" s="51"/>
      <c r="J41" s="51">
        <f>ROUND(I41*H41,2)</f>
        <v>0</v>
      </c>
    </row>
    <row r="42" spans="1:10" s="44" customFormat="1" ht="47.25" customHeight="1" x14ac:dyDescent="0.25">
      <c r="A42" s="39">
        <v>35</v>
      </c>
      <c r="B42" s="43"/>
      <c r="C42" s="31" t="s">
        <v>70</v>
      </c>
      <c r="D42" s="53"/>
      <c r="E42" s="53"/>
      <c r="F42" s="52" t="s">
        <v>227</v>
      </c>
      <c r="G42" s="32" t="s">
        <v>6</v>
      </c>
      <c r="H42" s="32">
        <v>1</v>
      </c>
      <c r="I42" s="51"/>
      <c r="J42" s="51">
        <f>ROUND(I42*H42,2)</f>
        <v>0</v>
      </c>
    </row>
    <row r="43" spans="1:10" s="8" customFormat="1" ht="28.5" customHeight="1" x14ac:dyDescent="0.25">
      <c r="A43" s="39">
        <v>36</v>
      </c>
      <c r="B43" s="43"/>
      <c r="C43" s="54" t="s">
        <v>70</v>
      </c>
      <c r="D43" s="55"/>
      <c r="E43" s="54"/>
      <c r="F43" s="56" t="s">
        <v>278</v>
      </c>
      <c r="G43" s="32" t="s">
        <v>6</v>
      </c>
      <c r="H43" s="32">
        <v>1</v>
      </c>
      <c r="I43" s="45"/>
      <c r="J43" s="45">
        <f>ROUND(I43*H43,2)</f>
        <v>0</v>
      </c>
    </row>
    <row r="44" spans="1:10" s="8" customFormat="1" ht="28.5" customHeight="1" x14ac:dyDescent="0.25">
      <c r="A44" s="39">
        <v>37</v>
      </c>
      <c r="B44" s="43"/>
      <c r="C44" s="54" t="s">
        <v>70</v>
      </c>
      <c r="D44" s="55"/>
      <c r="E44" s="54"/>
      <c r="F44" s="56" t="s">
        <v>228</v>
      </c>
      <c r="G44" s="32" t="s">
        <v>6</v>
      </c>
      <c r="H44" s="32">
        <v>1</v>
      </c>
      <c r="I44" s="45"/>
      <c r="J44" s="45">
        <f>ROUND(I44*H44,2)</f>
        <v>0</v>
      </c>
    </row>
    <row r="45" spans="1:10" s="44" customFormat="1" ht="36.75" customHeight="1" x14ac:dyDescent="0.25">
      <c r="A45" s="39">
        <v>38</v>
      </c>
      <c r="B45" s="43"/>
      <c r="C45" s="54" t="s">
        <v>71</v>
      </c>
      <c r="D45" s="55"/>
      <c r="E45" s="54"/>
      <c r="F45" s="56" t="s">
        <v>229</v>
      </c>
      <c r="G45" s="32" t="s">
        <v>6</v>
      </c>
      <c r="H45" s="32">
        <v>5</v>
      </c>
      <c r="I45" s="45"/>
      <c r="J45" s="45">
        <f>I45*H45</f>
        <v>0</v>
      </c>
    </row>
    <row r="46" spans="1:10" s="44" customFormat="1" ht="25.5" customHeight="1" x14ac:dyDescent="0.25">
      <c r="A46" s="39">
        <v>39</v>
      </c>
      <c r="B46" s="43"/>
      <c r="C46" s="57" t="s">
        <v>317</v>
      </c>
      <c r="D46" s="58"/>
      <c r="E46" s="57"/>
      <c r="F46" s="59" t="s">
        <v>318</v>
      </c>
      <c r="G46" s="60" t="s">
        <v>6</v>
      </c>
      <c r="H46" s="60">
        <v>0</v>
      </c>
      <c r="I46" s="61"/>
      <c r="J46" s="61">
        <f>I46*H46</f>
        <v>0</v>
      </c>
    </row>
    <row r="47" spans="1:10" s="44" customFormat="1" ht="25.5" customHeight="1" x14ac:dyDescent="0.25">
      <c r="A47" s="39">
        <v>40</v>
      </c>
      <c r="B47" s="43"/>
      <c r="C47" s="57" t="s">
        <v>319</v>
      </c>
      <c r="D47" s="58"/>
      <c r="E47" s="57"/>
      <c r="F47" s="59" t="s">
        <v>320</v>
      </c>
      <c r="G47" s="60" t="s">
        <v>6</v>
      </c>
      <c r="H47" s="60">
        <v>0</v>
      </c>
      <c r="I47" s="61"/>
      <c r="J47" s="61">
        <f>I47*H47</f>
        <v>0</v>
      </c>
    </row>
    <row r="48" spans="1:10" s="44" customFormat="1" ht="36.75" customHeight="1" x14ac:dyDescent="0.25">
      <c r="A48" s="39">
        <v>41</v>
      </c>
      <c r="B48" s="43"/>
      <c r="C48" s="54" t="s">
        <v>73</v>
      </c>
      <c r="D48" s="55"/>
      <c r="E48" s="54"/>
      <c r="F48" s="56" t="s">
        <v>230</v>
      </c>
      <c r="G48" s="32" t="s">
        <v>6</v>
      </c>
      <c r="H48" s="32">
        <v>2</v>
      </c>
      <c r="I48" s="45"/>
      <c r="J48" s="45">
        <f>ROUND(I48*H48,2)</f>
        <v>0</v>
      </c>
    </row>
    <row r="49" spans="1:10" s="44" customFormat="1" ht="47.25" customHeight="1" x14ac:dyDescent="0.25">
      <c r="A49" s="39">
        <v>42</v>
      </c>
      <c r="B49" s="43"/>
      <c r="C49" s="31" t="s">
        <v>233</v>
      </c>
      <c r="D49" s="53"/>
      <c r="E49" s="53"/>
      <c r="F49" s="52" t="s">
        <v>232</v>
      </c>
      <c r="G49" s="32" t="s">
        <v>6</v>
      </c>
      <c r="H49" s="32">
        <v>4</v>
      </c>
      <c r="I49" s="51"/>
      <c r="J49" s="51">
        <f>ROUND(I49*H49,2)</f>
        <v>0</v>
      </c>
    </row>
    <row r="50" spans="1:10" s="44" customFormat="1" ht="47.25" customHeight="1" x14ac:dyDescent="0.25">
      <c r="A50" s="39">
        <v>43</v>
      </c>
      <c r="B50" s="43"/>
      <c r="C50" s="31" t="s">
        <v>235</v>
      </c>
      <c r="D50" s="53"/>
      <c r="E50" s="53"/>
      <c r="F50" s="52" t="s">
        <v>234</v>
      </c>
      <c r="G50" s="32" t="s">
        <v>6</v>
      </c>
      <c r="H50" s="32">
        <v>4</v>
      </c>
      <c r="I50" s="51"/>
      <c r="J50" s="51">
        <f>ROUND(I50*H50,2)</f>
        <v>0</v>
      </c>
    </row>
    <row r="51" spans="1:10" s="8" customFormat="1" ht="28.5" customHeight="1" x14ac:dyDescent="0.25">
      <c r="A51" s="39">
        <v>44</v>
      </c>
      <c r="B51" s="43"/>
      <c r="C51" s="54" t="s">
        <v>74</v>
      </c>
      <c r="D51" s="55"/>
      <c r="E51" s="54"/>
      <c r="F51" s="56" t="s">
        <v>75</v>
      </c>
      <c r="G51" s="32" t="s">
        <v>6</v>
      </c>
      <c r="H51" s="32">
        <v>4</v>
      </c>
      <c r="I51" s="45"/>
      <c r="J51" s="45">
        <f>ROUND(I51*H51,2)</f>
        <v>0</v>
      </c>
    </row>
    <row r="52" spans="1:10" s="44" customFormat="1" ht="25.5" customHeight="1" x14ac:dyDescent="0.25">
      <c r="A52" s="39">
        <v>45</v>
      </c>
      <c r="B52" s="43"/>
      <c r="C52" s="57" t="s">
        <v>321</v>
      </c>
      <c r="D52" s="58"/>
      <c r="E52" s="57"/>
      <c r="F52" s="59" t="s">
        <v>322</v>
      </c>
      <c r="G52" s="60" t="s">
        <v>6</v>
      </c>
      <c r="H52" s="60">
        <v>0</v>
      </c>
      <c r="I52" s="61"/>
      <c r="J52" s="61">
        <f>I52*H52</f>
        <v>0</v>
      </c>
    </row>
    <row r="53" spans="1:10" s="8" customFormat="1" ht="28.5" customHeight="1" x14ac:dyDescent="0.25">
      <c r="A53" s="39">
        <v>46</v>
      </c>
      <c r="B53" s="43"/>
      <c r="C53" s="54" t="s">
        <v>77</v>
      </c>
      <c r="D53" s="55"/>
      <c r="E53" s="54"/>
      <c r="F53" s="56" t="s">
        <v>78</v>
      </c>
      <c r="G53" s="32" t="s">
        <v>6</v>
      </c>
      <c r="H53" s="32">
        <v>4</v>
      </c>
      <c r="I53" s="45"/>
      <c r="J53" s="45">
        <f t="shared" ref="J53:J59" si="2">ROUND(I53*H53,2)</f>
        <v>0</v>
      </c>
    </row>
    <row r="54" spans="1:10" s="8" customFormat="1" ht="33.75" customHeight="1" x14ac:dyDescent="0.25">
      <c r="A54" s="39">
        <v>47</v>
      </c>
      <c r="B54" s="43"/>
      <c r="C54" s="54" t="s">
        <v>79</v>
      </c>
      <c r="D54" s="55"/>
      <c r="E54" s="54"/>
      <c r="F54" s="56" t="s">
        <v>82</v>
      </c>
      <c r="G54" s="32" t="s">
        <v>6</v>
      </c>
      <c r="H54" s="32">
        <v>4</v>
      </c>
      <c r="I54" s="45"/>
      <c r="J54" s="45">
        <f t="shared" si="2"/>
        <v>0</v>
      </c>
    </row>
    <row r="55" spans="1:10" s="8" customFormat="1" ht="39.75" customHeight="1" x14ac:dyDescent="0.25">
      <c r="A55" s="39">
        <v>48</v>
      </c>
      <c r="B55" s="43"/>
      <c r="C55" s="54" t="s">
        <v>79</v>
      </c>
      <c r="D55" s="55"/>
      <c r="E55" s="54"/>
      <c r="F55" s="56" t="s">
        <v>80</v>
      </c>
      <c r="G55" s="32" t="s">
        <v>6</v>
      </c>
      <c r="H55" s="32">
        <v>2</v>
      </c>
      <c r="I55" s="45"/>
      <c r="J55" s="45">
        <f t="shared" si="2"/>
        <v>0</v>
      </c>
    </row>
    <row r="56" spans="1:10" s="8" customFormat="1" ht="39.75" customHeight="1" x14ac:dyDescent="0.25">
      <c r="A56" s="39">
        <v>49</v>
      </c>
      <c r="B56" s="43"/>
      <c r="C56" s="54" t="s">
        <v>79</v>
      </c>
      <c r="D56" s="55"/>
      <c r="E56" s="54"/>
      <c r="F56" s="56" t="s">
        <v>81</v>
      </c>
      <c r="G56" s="32" t="s">
        <v>6</v>
      </c>
      <c r="H56" s="32">
        <v>3</v>
      </c>
      <c r="I56" s="45"/>
      <c r="J56" s="45">
        <f t="shared" si="2"/>
        <v>0</v>
      </c>
    </row>
    <row r="57" spans="1:10" s="8" customFormat="1" ht="28.5" customHeight="1" x14ac:dyDescent="0.25">
      <c r="A57" s="39">
        <v>50</v>
      </c>
      <c r="B57" s="43"/>
      <c r="C57" s="54" t="s">
        <v>344</v>
      </c>
      <c r="D57" s="55"/>
      <c r="E57" s="54"/>
      <c r="F57" s="56" t="s">
        <v>345</v>
      </c>
      <c r="G57" s="32" t="s">
        <v>6</v>
      </c>
      <c r="H57" s="32">
        <v>4</v>
      </c>
      <c r="I57" s="45"/>
      <c r="J57" s="45">
        <f t="shared" si="2"/>
        <v>0</v>
      </c>
    </row>
    <row r="58" spans="1:10" s="44" customFormat="1" ht="88.5" customHeight="1" x14ac:dyDescent="0.25">
      <c r="A58" s="39">
        <v>51</v>
      </c>
      <c r="B58" s="43"/>
      <c r="C58" s="31" t="s">
        <v>239</v>
      </c>
      <c r="D58" s="53"/>
      <c r="E58" s="53"/>
      <c r="F58" s="52" t="s">
        <v>238</v>
      </c>
      <c r="G58" s="32" t="s">
        <v>6</v>
      </c>
      <c r="H58" s="32">
        <v>1</v>
      </c>
      <c r="I58" s="51"/>
      <c r="J58" s="51">
        <f t="shared" si="2"/>
        <v>0</v>
      </c>
    </row>
    <row r="59" spans="1:10" s="44" customFormat="1" ht="28.5" customHeight="1" x14ac:dyDescent="0.25">
      <c r="A59" s="39">
        <v>52</v>
      </c>
      <c r="B59" s="43"/>
      <c r="C59" s="54" t="s">
        <v>305</v>
      </c>
      <c r="D59" s="55"/>
      <c r="E59" s="54"/>
      <c r="F59" s="56" t="s">
        <v>306</v>
      </c>
      <c r="G59" s="32" t="s">
        <v>6</v>
      </c>
      <c r="H59" s="32">
        <v>1</v>
      </c>
      <c r="I59" s="45"/>
      <c r="J59" s="45">
        <f t="shared" si="2"/>
        <v>0</v>
      </c>
    </row>
    <row r="60" spans="1:10" s="27" customFormat="1" ht="18" customHeight="1" x14ac:dyDescent="0.25">
      <c r="A60" s="39">
        <v>53</v>
      </c>
      <c r="B60" s="40"/>
      <c r="C60" s="41" t="s">
        <v>83</v>
      </c>
      <c r="D60" s="40"/>
      <c r="E60" s="40"/>
      <c r="F60" s="40"/>
      <c r="G60" s="40"/>
      <c r="H60" s="40"/>
      <c r="I60" s="40"/>
      <c r="J60" s="42">
        <f>SUBTOTAL(9,J61:J61)</f>
        <v>0</v>
      </c>
    </row>
    <row r="61" spans="1:10" s="44" customFormat="1" ht="25.5" customHeight="1" x14ac:dyDescent="0.25">
      <c r="A61" s="39">
        <v>54</v>
      </c>
      <c r="B61" s="43"/>
      <c r="C61" s="57" t="s">
        <v>83</v>
      </c>
      <c r="D61" s="58"/>
      <c r="E61" s="57"/>
      <c r="F61" s="59" t="s">
        <v>323</v>
      </c>
      <c r="G61" s="60" t="s">
        <v>6</v>
      </c>
      <c r="H61" s="60">
        <v>0</v>
      </c>
      <c r="I61" s="61"/>
      <c r="J61" s="61">
        <f>I61*H61</f>
        <v>0</v>
      </c>
    </row>
    <row r="62" spans="1:10" s="27" customFormat="1" ht="18" customHeight="1" x14ac:dyDescent="0.25">
      <c r="A62" s="39">
        <v>55</v>
      </c>
      <c r="B62" s="40"/>
      <c r="C62" s="41" t="s">
        <v>85</v>
      </c>
      <c r="D62" s="40"/>
      <c r="E62" s="40"/>
      <c r="F62" s="40"/>
      <c r="G62" s="40"/>
      <c r="H62" s="40"/>
      <c r="I62" s="40"/>
      <c r="J62" s="42">
        <f>SUBTOTAL(9,J63:J80)</f>
        <v>0</v>
      </c>
    </row>
    <row r="63" spans="1:10" s="44" customFormat="1" ht="73.5" customHeight="1" x14ac:dyDescent="0.25">
      <c r="A63" s="39">
        <v>56</v>
      </c>
      <c r="B63" s="43"/>
      <c r="C63" s="54" t="s">
        <v>86</v>
      </c>
      <c r="D63" s="55"/>
      <c r="E63" s="54"/>
      <c r="F63" s="56" t="s">
        <v>279</v>
      </c>
      <c r="G63" s="32" t="s">
        <v>6</v>
      </c>
      <c r="H63" s="32">
        <v>1</v>
      </c>
      <c r="I63" s="45"/>
      <c r="J63" s="45">
        <f t="shared" ref="J63:J68" si="3">ROUND(I63*H63,2)</f>
        <v>0</v>
      </c>
    </row>
    <row r="64" spans="1:10" s="44" customFormat="1" ht="84.75" customHeight="1" x14ac:dyDescent="0.25">
      <c r="A64" s="39">
        <v>57</v>
      </c>
      <c r="B64" s="43"/>
      <c r="C64" s="31" t="s">
        <v>87</v>
      </c>
      <c r="D64" s="53"/>
      <c r="E64" s="53"/>
      <c r="F64" s="52" t="s">
        <v>238</v>
      </c>
      <c r="G64" s="32" t="s">
        <v>6</v>
      </c>
      <c r="H64" s="32">
        <v>1</v>
      </c>
      <c r="I64" s="51"/>
      <c r="J64" s="51">
        <f t="shared" si="3"/>
        <v>0</v>
      </c>
    </row>
    <row r="65" spans="1:10" s="44" customFormat="1" ht="114.75" customHeight="1" x14ac:dyDescent="0.25">
      <c r="A65" s="39">
        <v>58</v>
      </c>
      <c r="B65" s="43"/>
      <c r="C65" s="54" t="s">
        <v>301</v>
      </c>
      <c r="D65" s="55"/>
      <c r="E65" s="54"/>
      <c r="F65" s="56" t="s">
        <v>300</v>
      </c>
      <c r="G65" s="32" t="s">
        <v>6</v>
      </c>
      <c r="H65" s="32">
        <v>1</v>
      </c>
      <c r="I65" s="45"/>
      <c r="J65" s="45">
        <f t="shared" si="3"/>
        <v>0</v>
      </c>
    </row>
    <row r="66" spans="1:10" s="44" customFormat="1" ht="28.5" customHeight="1" x14ac:dyDescent="0.25">
      <c r="A66" s="39">
        <v>59</v>
      </c>
      <c r="B66" s="43"/>
      <c r="C66" s="54" t="s">
        <v>88</v>
      </c>
      <c r="D66" s="55"/>
      <c r="E66" s="54"/>
      <c r="F66" s="56" t="s">
        <v>38</v>
      </c>
      <c r="G66" s="32" t="s">
        <v>6</v>
      </c>
      <c r="H66" s="32">
        <v>1</v>
      </c>
      <c r="I66" s="45"/>
      <c r="J66" s="45">
        <f t="shared" si="3"/>
        <v>0</v>
      </c>
    </row>
    <row r="67" spans="1:10" s="44" customFormat="1" ht="28.5" customHeight="1" x14ac:dyDescent="0.25">
      <c r="A67" s="39">
        <v>60</v>
      </c>
      <c r="B67" s="43"/>
      <c r="C67" s="54" t="s">
        <v>72</v>
      </c>
      <c r="D67" s="55"/>
      <c r="E67" s="54"/>
      <c r="F67" s="56" t="s">
        <v>39</v>
      </c>
      <c r="G67" s="32" t="s">
        <v>6</v>
      </c>
      <c r="H67" s="32">
        <v>1</v>
      </c>
      <c r="I67" s="45"/>
      <c r="J67" s="45">
        <f t="shared" si="3"/>
        <v>0</v>
      </c>
    </row>
    <row r="68" spans="1:10" s="44" customFormat="1" ht="28.5" customHeight="1" x14ac:dyDescent="0.25">
      <c r="A68" s="39">
        <v>61</v>
      </c>
      <c r="B68" s="43"/>
      <c r="C68" s="54" t="s">
        <v>302</v>
      </c>
      <c r="D68" s="55"/>
      <c r="E68" s="54"/>
      <c r="F68" s="56" t="s">
        <v>303</v>
      </c>
      <c r="G68" s="32" t="s">
        <v>6</v>
      </c>
      <c r="H68" s="32">
        <v>2</v>
      </c>
      <c r="I68" s="45"/>
      <c r="J68" s="45">
        <f t="shared" si="3"/>
        <v>0</v>
      </c>
    </row>
    <row r="69" spans="1:10" s="44" customFormat="1" ht="63" customHeight="1" x14ac:dyDescent="0.25">
      <c r="A69" s="39">
        <v>62</v>
      </c>
      <c r="B69" s="43"/>
      <c r="C69" s="54" t="s">
        <v>89</v>
      </c>
      <c r="D69" s="55"/>
      <c r="E69" s="54"/>
      <c r="F69" s="56" t="s">
        <v>304</v>
      </c>
      <c r="G69" s="32" t="s">
        <v>6</v>
      </c>
      <c r="H69" s="32">
        <v>1</v>
      </c>
      <c r="I69" s="45"/>
      <c r="J69" s="45">
        <f>I69*H69</f>
        <v>0</v>
      </c>
    </row>
    <row r="70" spans="1:10" s="8" customFormat="1" ht="28.5" customHeight="1" x14ac:dyDescent="0.25">
      <c r="A70" s="39">
        <v>63</v>
      </c>
      <c r="B70" s="43"/>
      <c r="C70" s="54" t="s">
        <v>29</v>
      </c>
      <c r="D70" s="55"/>
      <c r="E70" s="54"/>
      <c r="F70" s="56" t="s">
        <v>240</v>
      </c>
      <c r="G70" s="32" t="s">
        <v>6</v>
      </c>
      <c r="H70" s="32">
        <v>5</v>
      </c>
      <c r="I70" s="45"/>
      <c r="J70" s="45">
        <f>ROUND(I70*H70,2)</f>
        <v>0</v>
      </c>
    </row>
    <row r="71" spans="1:10" s="8" customFormat="1" ht="28.5" customHeight="1" x14ac:dyDescent="0.25">
      <c r="A71" s="39">
        <v>64</v>
      </c>
      <c r="B71" s="43"/>
      <c r="C71" s="54" t="s">
        <v>29</v>
      </c>
      <c r="D71" s="55"/>
      <c r="E71" s="54"/>
      <c r="F71" s="56" t="s">
        <v>90</v>
      </c>
      <c r="G71" s="32" t="s">
        <v>6</v>
      </c>
      <c r="H71" s="32">
        <v>15</v>
      </c>
      <c r="I71" s="45"/>
      <c r="J71" s="45">
        <f>ROUND(I71*H71,2)</f>
        <v>0</v>
      </c>
    </row>
    <row r="72" spans="1:10" s="8" customFormat="1" ht="28.5" customHeight="1" x14ac:dyDescent="0.25">
      <c r="A72" s="39">
        <v>65</v>
      </c>
      <c r="B72" s="43"/>
      <c r="C72" s="54" t="s">
        <v>29</v>
      </c>
      <c r="D72" s="55"/>
      <c r="E72" s="54"/>
      <c r="F72" s="56" t="s">
        <v>91</v>
      </c>
      <c r="G72" s="32" t="s">
        <v>6</v>
      </c>
      <c r="H72" s="32">
        <v>6</v>
      </c>
      <c r="I72" s="45"/>
      <c r="J72" s="45">
        <f>ROUND(I72*H72,2)</f>
        <v>0</v>
      </c>
    </row>
    <row r="73" spans="1:10" s="8" customFormat="1" ht="28.5" customHeight="1" x14ac:dyDescent="0.25">
      <c r="A73" s="39">
        <v>66</v>
      </c>
      <c r="B73" s="43"/>
      <c r="C73" s="54" t="s">
        <v>29</v>
      </c>
      <c r="D73" s="55"/>
      <c r="E73" s="54"/>
      <c r="F73" s="56" t="s">
        <v>92</v>
      </c>
      <c r="G73" s="32" t="s">
        <v>6</v>
      </c>
      <c r="H73" s="32">
        <v>1</v>
      </c>
      <c r="I73" s="45"/>
      <c r="J73" s="45">
        <f>ROUND(I73*H73,2)</f>
        <v>0</v>
      </c>
    </row>
    <row r="74" spans="1:10" s="44" customFormat="1" ht="28.5" customHeight="1" x14ac:dyDescent="0.25">
      <c r="A74" s="39">
        <v>67</v>
      </c>
      <c r="B74" s="43"/>
      <c r="C74" s="54" t="s">
        <v>29</v>
      </c>
      <c r="D74" s="55"/>
      <c r="E74" s="54"/>
      <c r="F74" s="56" t="s">
        <v>93</v>
      </c>
      <c r="G74" s="32" t="s">
        <v>6</v>
      </c>
      <c r="H74" s="32">
        <v>1</v>
      </c>
      <c r="I74" s="45"/>
      <c r="J74" s="45">
        <f>ROUND(I74*H74,2)</f>
        <v>0</v>
      </c>
    </row>
    <row r="75" spans="1:10" s="44" customFormat="1" ht="36" customHeight="1" x14ac:dyDescent="0.25">
      <c r="A75" s="39">
        <v>68</v>
      </c>
      <c r="B75" s="43"/>
      <c r="C75" s="54" t="s">
        <v>94</v>
      </c>
      <c r="D75" s="55"/>
      <c r="E75" s="54"/>
      <c r="F75" s="56" t="s">
        <v>95</v>
      </c>
      <c r="G75" s="32" t="s">
        <v>6</v>
      </c>
      <c r="H75" s="32">
        <v>1</v>
      </c>
      <c r="I75" s="45"/>
      <c r="J75" s="45">
        <f t="shared" ref="J75:J80" si="4">I75*H75</f>
        <v>0</v>
      </c>
    </row>
    <row r="76" spans="1:10" s="44" customFormat="1" ht="36" customHeight="1" x14ac:dyDescent="0.25">
      <c r="A76" s="39">
        <v>69</v>
      </c>
      <c r="B76" s="43"/>
      <c r="C76" s="54" t="s">
        <v>94</v>
      </c>
      <c r="D76" s="55"/>
      <c r="E76" s="54"/>
      <c r="F76" s="56" t="s">
        <v>324</v>
      </c>
      <c r="G76" s="32" t="s">
        <v>6</v>
      </c>
      <c r="H76" s="32">
        <v>1</v>
      </c>
      <c r="I76" s="45"/>
      <c r="J76" s="45">
        <f t="shared" si="4"/>
        <v>0</v>
      </c>
    </row>
    <row r="77" spans="1:10" s="44" customFormat="1" ht="36" customHeight="1" x14ac:dyDescent="0.25">
      <c r="A77" s="39">
        <v>70</v>
      </c>
      <c r="B77" s="43"/>
      <c r="C77" s="54" t="s">
        <v>96</v>
      </c>
      <c r="D77" s="55"/>
      <c r="E77" s="54"/>
      <c r="F77" s="56" t="s">
        <v>95</v>
      </c>
      <c r="G77" s="32" t="s">
        <v>6</v>
      </c>
      <c r="H77" s="32">
        <v>1</v>
      </c>
      <c r="I77" s="45"/>
      <c r="J77" s="45">
        <f t="shared" si="4"/>
        <v>0</v>
      </c>
    </row>
    <row r="78" spans="1:10" s="44" customFormat="1" ht="36" customHeight="1" x14ac:dyDescent="0.25">
      <c r="A78" s="39">
        <v>71</v>
      </c>
      <c r="B78" s="43"/>
      <c r="C78" s="54" t="s">
        <v>97</v>
      </c>
      <c r="D78" s="55"/>
      <c r="E78" s="54"/>
      <c r="F78" s="56" t="s">
        <v>98</v>
      </c>
      <c r="G78" s="32" t="s">
        <v>6</v>
      </c>
      <c r="H78" s="32">
        <v>1</v>
      </c>
      <c r="I78" s="45"/>
      <c r="J78" s="45">
        <f t="shared" si="4"/>
        <v>0</v>
      </c>
    </row>
    <row r="79" spans="1:10" s="44" customFormat="1" ht="36" customHeight="1" x14ac:dyDescent="0.25">
      <c r="A79" s="39">
        <v>72</v>
      </c>
      <c r="B79" s="43"/>
      <c r="C79" s="54" t="s">
        <v>97</v>
      </c>
      <c r="D79" s="55"/>
      <c r="E79" s="54"/>
      <c r="F79" s="56" t="s">
        <v>99</v>
      </c>
      <c r="G79" s="32" t="s">
        <v>6</v>
      </c>
      <c r="H79" s="32">
        <v>1</v>
      </c>
      <c r="I79" s="45"/>
      <c r="J79" s="45">
        <f t="shared" si="4"/>
        <v>0</v>
      </c>
    </row>
    <row r="80" spans="1:10" s="44" customFormat="1" ht="34.5" customHeight="1" x14ac:dyDescent="0.25">
      <c r="A80" s="39">
        <v>73</v>
      </c>
      <c r="B80" s="43"/>
      <c r="C80" s="54" t="s">
        <v>100</v>
      </c>
      <c r="D80" s="55"/>
      <c r="E80" s="54"/>
      <c r="F80" s="56" t="s">
        <v>101</v>
      </c>
      <c r="G80" s="32" t="s">
        <v>6</v>
      </c>
      <c r="H80" s="32">
        <v>4</v>
      </c>
      <c r="I80" s="45"/>
      <c r="J80" s="45">
        <f t="shared" si="4"/>
        <v>0</v>
      </c>
    </row>
    <row r="81" spans="1:10" s="27" customFormat="1" ht="18" customHeight="1" x14ac:dyDescent="0.25">
      <c r="A81" s="39">
        <v>74</v>
      </c>
      <c r="B81" s="40"/>
      <c r="C81" s="41" t="s">
        <v>102</v>
      </c>
      <c r="D81" s="40"/>
      <c r="E81" s="40"/>
      <c r="F81" s="40"/>
      <c r="G81" s="40"/>
      <c r="H81" s="40"/>
      <c r="I81" s="40"/>
      <c r="J81" s="42">
        <f>SUBTOTAL(9,J82:J85)</f>
        <v>0</v>
      </c>
    </row>
    <row r="82" spans="1:10" s="44" customFormat="1" ht="90.75" customHeight="1" x14ac:dyDescent="0.25">
      <c r="A82" s="39">
        <v>75</v>
      </c>
      <c r="B82" s="43"/>
      <c r="C82" s="54" t="s">
        <v>103</v>
      </c>
      <c r="D82" s="55"/>
      <c r="E82" s="54"/>
      <c r="F82" s="56" t="s">
        <v>241</v>
      </c>
      <c r="G82" s="32" t="s">
        <v>6</v>
      </c>
      <c r="H82" s="32">
        <v>3</v>
      </c>
      <c r="I82" s="45"/>
      <c r="J82" s="45">
        <f>ROUND(I82*H82,2)</f>
        <v>0</v>
      </c>
    </row>
    <row r="83" spans="1:10" s="8" customFormat="1" ht="28.5" customHeight="1" x14ac:dyDescent="0.25">
      <c r="A83" s="39">
        <v>76</v>
      </c>
      <c r="B83" s="43"/>
      <c r="C83" s="54" t="s">
        <v>243</v>
      </c>
      <c r="D83" s="55"/>
      <c r="E83" s="54"/>
      <c r="F83" s="56" t="s">
        <v>244</v>
      </c>
      <c r="G83" s="32" t="s">
        <v>6</v>
      </c>
      <c r="H83" s="32">
        <v>3</v>
      </c>
      <c r="I83" s="45"/>
      <c r="J83" s="45">
        <f>I83*H83</f>
        <v>0</v>
      </c>
    </row>
    <row r="84" spans="1:10" s="44" customFormat="1" ht="62.25" customHeight="1" x14ac:dyDescent="0.25">
      <c r="A84" s="39">
        <v>77</v>
      </c>
      <c r="B84" s="43"/>
      <c r="C84" s="54" t="s">
        <v>242</v>
      </c>
      <c r="D84" s="55"/>
      <c r="E84" s="54"/>
      <c r="F84" s="56" t="s">
        <v>280</v>
      </c>
      <c r="G84" s="32" t="s">
        <v>6</v>
      </c>
      <c r="H84" s="32">
        <v>1</v>
      </c>
      <c r="I84" s="45"/>
      <c r="J84" s="45">
        <f>ROUND(I84*H84,2)</f>
        <v>0</v>
      </c>
    </row>
    <row r="85" spans="1:10" s="27" customFormat="1" ht="40.5" customHeight="1" x14ac:dyDescent="0.25">
      <c r="A85" s="39">
        <v>78</v>
      </c>
      <c r="B85" s="39"/>
      <c r="C85" s="64" t="s">
        <v>245</v>
      </c>
      <c r="D85" s="64"/>
      <c r="E85" s="54"/>
      <c r="F85" s="31" t="s">
        <v>246</v>
      </c>
      <c r="G85" s="65" t="s">
        <v>6</v>
      </c>
      <c r="H85" s="65">
        <v>2</v>
      </c>
      <c r="I85" s="66"/>
      <c r="J85" s="66">
        <f>ROUND(I85*H85,2)</f>
        <v>0</v>
      </c>
    </row>
    <row r="86" spans="1:10" s="27" customFormat="1" ht="18" customHeight="1" x14ac:dyDescent="0.25">
      <c r="A86" s="39">
        <v>79</v>
      </c>
      <c r="B86" s="40"/>
      <c r="C86" s="41" t="s">
        <v>22</v>
      </c>
      <c r="D86" s="40"/>
      <c r="E86" s="40"/>
      <c r="F86" s="40"/>
      <c r="G86" s="40"/>
      <c r="H86" s="40"/>
      <c r="I86" s="40"/>
      <c r="J86" s="42">
        <f>SUBTOTAL(9,J87:J109)</f>
        <v>0</v>
      </c>
    </row>
    <row r="87" spans="1:10" s="44" customFormat="1" ht="27.75" customHeight="1" x14ac:dyDescent="0.25">
      <c r="A87" s="39">
        <v>80</v>
      </c>
      <c r="B87" s="43"/>
      <c r="C87" s="54" t="s">
        <v>104</v>
      </c>
      <c r="D87" s="55"/>
      <c r="E87" s="54"/>
      <c r="F87" s="56" t="s">
        <v>343</v>
      </c>
      <c r="G87" s="32" t="s">
        <v>6</v>
      </c>
      <c r="H87" s="32">
        <v>1</v>
      </c>
      <c r="I87" s="45"/>
      <c r="J87" s="45">
        <f>I87*H87</f>
        <v>0</v>
      </c>
    </row>
    <row r="88" spans="1:10" s="44" customFormat="1" ht="25.5" customHeight="1" x14ac:dyDescent="0.25">
      <c r="A88" s="39">
        <v>81</v>
      </c>
      <c r="B88" s="43"/>
      <c r="C88" s="57" t="s">
        <v>105</v>
      </c>
      <c r="D88" s="58"/>
      <c r="E88" s="57"/>
      <c r="F88" s="59" t="s">
        <v>106</v>
      </c>
      <c r="G88" s="60" t="s">
        <v>6</v>
      </c>
      <c r="H88" s="60">
        <v>0</v>
      </c>
      <c r="I88" s="61"/>
      <c r="J88" s="61">
        <f>I88*H88</f>
        <v>0</v>
      </c>
    </row>
    <row r="89" spans="1:10" s="44" customFormat="1" ht="35.25" customHeight="1" x14ac:dyDescent="0.25">
      <c r="A89" s="39">
        <v>82</v>
      </c>
      <c r="B89" s="43"/>
      <c r="C89" s="54" t="s">
        <v>325</v>
      </c>
      <c r="D89" s="55"/>
      <c r="E89" s="54"/>
      <c r="F89" s="56" t="s">
        <v>353</v>
      </c>
      <c r="G89" s="32" t="s">
        <v>6</v>
      </c>
      <c r="H89" s="32">
        <v>1</v>
      </c>
      <c r="I89" s="45"/>
      <c r="J89" s="45">
        <f>I89*H89</f>
        <v>0</v>
      </c>
    </row>
    <row r="90" spans="1:10" s="44" customFormat="1" ht="27.75" customHeight="1" x14ac:dyDescent="0.25">
      <c r="A90" s="39">
        <v>83</v>
      </c>
      <c r="B90" s="43"/>
      <c r="C90" s="54" t="s">
        <v>326</v>
      </c>
      <c r="D90" s="55"/>
      <c r="E90" s="54"/>
      <c r="F90" s="56" t="s">
        <v>107</v>
      </c>
      <c r="G90" s="32" t="s">
        <v>6</v>
      </c>
      <c r="H90" s="32">
        <v>1</v>
      </c>
      <c r="I90" s="45"/>
      <c r="J90" s="45">
        <f>I90*H90</f>
        <v>0</v>
      </c>
    </row>
    <row r="91" spans="1:10" s="8" customFormat="1" ht="30" customHeight="1" x14ac:dyDescent="0.25">
      <c r="A91" s="39">
        <v>84</v>
      </c>
      <c r="B91" s="43"/>
      <c r="C91" s="54" t="s">
        <v>30</v>
      </c>
      <c r="D91" s="55"/>
      <c r="E91" s="54"/>
      <c r="F91" s="56" t="s">
        <v>260</v>
      </c>
      <c r="G91" s="32" t="s">
        <v>6</v>
      </c>
      <c r="H91" s="32">
        <v>12</v>
      </c>
      <c r="I91" s="45"/>
      <c r="J91" s="45">
        <f>ROUND(I91*H91,2)</f>
        <v>0</v>
      </c>
    </row>
    <row r="92" spans="1:10" s="8" customFormat="1" ht="43.5" customHeight="1" x14ac:dyDescent="0.25">
      <c r="A92" s="39">
        <v>85</v>
      </c>
      <c r="B92" s="43"/>
      <c r="C92" s="54" t="s">
        <v>84</v>
      </c>
      <c r="D92" s="55"/>
      <c r="E92" s="54"/>
      <c r="F92" s="56" t="s">
        <v>231</v>
      </c>
      <c r="G92" s="32" t="s">
        <v>6</v>
      </c>
      <c r="H92" s="32">
        <v>2</v>
      </c>
      <c r="I92" s="45"/>
      <c r="J92" s="45">
        <f>I92*H92</f>
        <v>0</v>
      </c>
    </row>
    <row r="93" spans="1:10" s="44" customFormat="1" ht="29.25" customHeight="1" x14ac:dyDescent="0.25">
      <c r="A93" s="39">
        <v>86</v>
      </c>
      <c r="B93" s="67"/>
      <c r="C93" s="54" t="s">
        <v>108</v>
      </c>
      <c r="D93" s="54"/>
      <c r="E93" s="54"/>
      <c r="F93" s="68" t="s">
        <v>357</v>
      </c>
      <c r="G93" s="65" t="s">
        <v>6</v>
      </c>
      <c r="H93" s="65">
        <v>1</v>
      </c>
      <c r="I93" s="69"/>
      <c r="J93" s="69">
        <f>I93*H93</f>
        <v>0</v>
      </c>
    </row>
    <row r="94" spans="1:10" s="44" customFormat="1" ht="29.25" customHeight="1" x14ac:dyDescent="0.25">
      <c r="A94" s="39">
        <v>87</v>
      </c>
      <c r="B94" s="67"/>
      <c r="C94" s="54" t="s">
        <v>108</v>
      </c>
      <c r="D94" s="54"/>
      <c r="E94" s="54"/>
      <c r="F94" s="68" t="s">
        <v>358</v>
      </c>
      <c r="G94" s="65" t="s">
        <v>6</v>
      </c>
      <c r="H94" s="65">
        <v>1</v>
      </c>
      <c r="I94" s="69"/>
      <c r="J94" s="69">
        <f>I94*H94</f>
        <v>0</v>
      </c>
    </row>
    <row r="95" spans="1:10" s="44" customFormat="1" ht="60" customHeight="1" x14ac:dyDescent="0.25">
      <c r="A95" s="39">
        <v>88</v>
      </c>
      <c r="B95" s="67"/>
      <c r="C95" s="54" t="s">
        <v>327</v>
      </c>
      <c r="D95" s="54"/>
      <c r="E95" s="54"/>
      <c r="F95" s="68" t="s">
        <v>328</v>
      </c>
      <c r="G95" s="65" t="s">
        <v>6</v>
      </c>
      <c r="H95" s="65">
        <v>1</v>
      </c>
      <c r="I95" s="69"/>
      <c r="J95" s="69">
        <f>I95*H95</f>
        <v>0</v>
      </c>
    </row>
    <row r="96" spans="1:10" s="44" customFormat="1" ht="140.25" customHeight="1" x14ac:dyDescent="0.25">
      <c r="A96" s="39">
        <v>89</v>
      </c>
      <c r="B96" s="43"/>
      <c r="C96" s="54" t="s">
        <v>255</v>
      </c>
      <c r="D96" s="55"/>
      <c r="E96" s="54"/>
      <c r="F96" s="56" t="s">
        <v>281</v>
      </c>
      <c r="G96" s="32" t="s">
        <v>6</v>
      </c>
      <c r="H96" s="32">
        <v>1</v>
      </c>
      <c r="I96" s="45"/>
      <c r="J96" s="45">
        <f>ROUND(I96*H96,2)</f>
        <v>0</v>
      </c>
    </row>
    <row r="97" spans="1:10" s="44" customFormat="1" ht="51" customHeight="1" x14ac:dyDescent="0.25">
      <c r="A97" s="39">
        <v>90</v>
      </c>
      <c r="B97" s="43"/>
      <c r="C97" s="54" t="s">
        <v>257</v>
      </c>
      <c r="D97" s="55"/>
      <c r="E97" s="54"/>
      <c r="F97" s="56" t="s">
        <v>256</v>
      </c>
      <c r="G97" s="32" t="s">
        <v>6</v>
      </c>
      <c r="H97" s="32">
        <v>1</v>
      </c>
      <c r="I97" s="45"/>
      <c r="J97" s="45">
        <f>ROUND(I97*H97,2)</f>
        <v>0</v>
      </c>
    </row>
    <row r="98" spans="1:10" s="44" customFormat="1" ht="63.75" customHeight="1" x14ac:dyDescent="0.25">
      <c r="A98" s="39">
        <v>91</v>
      </c>
      <c r="B98" s="43"/>
      <c r="C98" s="54" t="s">
        <v>259</v>
      </c>
      <c r="D98" s="55"/>
      <c r="E98" s="54"/>
      <c r="F98" s="56" t="s">
        <v>282</v>
      </c>
      <c r="G98" s="32" t="s">
        <v>6</v>
      </c>
      <c r="H98" s="32">
        <v>1</v>
      </c>
      <c r="I98" s="45"/>
      <c r="J98" s="45">
        <f>ROUND(I98*H98,2)</f>
        <v>0</v>
      </c>
    </row>
    <row r="99" spans="1:10" s="44" customFormat="1" ht="37.5" customHeight="1" x14ac:dyDescent="0.25">
      <c r="A99" s="39">
        <v>92</v>
      </c>
      <c r="B99" s="43"/>
      <c r="C99" s="54" t="s">
        <v>259</v>
      </c>
      <c r="D99" s="55"/>
      <c r="E99" s="54"/>
      <c r="F99" s="56" t="s">
        <v>258</v>
      </c>
      <c r="G99" s="32" t="s">
        <v>6</v>
      </c>
      <c r="H99" s="32">
        <v>1</v>
      </c>
      <c r="I99" s="45"/>
      <c r="J99" s="45">
        <f>ROUND(I99*H99,2)</f>
        <v>0</v>
      </c>
    </row>
    <row r="100" spans="1:10" s="44" customFormat="1" ht="63.75" customHeight="1" x14ac:dyDescent="0.25">
      <c r="A100" s="39">
        <v>93</v>
      </c>
      <c r="B100" s="43"/>
      <c r="C100" s="54" t="s">
        <v>109</v>
      </c>
      <c r="D100" s="55"/>
      <c r="E100" s="54"/>
      <c r="F100" s="56" t="s">
        <v>110</v>
      </c>
      <c r="G100" s="32" t="s">
        <v>6</v>
      </c>
      <c r="H100" s="32">
        <v>1</v>
      </c>
      <c r="I100" s="45"/>
      <c r="J100" s="45">
        <f>I100*H100</f>
        <v>0</v>
      </c>
    </row>
    <row r="101" spans="1:10" s="44" customFormat="1" ht="63.75" customHeight="1" x14ac:dyDescent="0.25">
      <c r="A101" s="39">
        <v>94</v>
      </c>
      <c r="B101" s="43"/>
      <c r="C101" s="54" t="s">
        <v>109</v>
      </c>
      <c r="D101" s="55"/>
      <c r="E101" s="54"/>
      <c r="F101" s="56" t="s">
        <v>329</v>
      </c>
      <c r="G101" s="32" t="s">
        <v>6</v>
      </c>
      <c r="H101" s="32">
        <v>1</v>
      </c>
      <c r="I101" s="45"/>
      <c r="J101" s="45">
        <f t="shared" ref="J101:J109" si="5">ROUND(I101*H101,2)</f>
        <v>0</v>
      </c>
    </row>
    <row r="102" spans="1:10" s="44" customFormat="1" ht="62.25" customHeight="1" x14ac:dyDescent="0.25">
      <c r="A102" s="39">
        <v>95</v>
      </c>
      <c r="B102" s="43"/>
      <c r="C102" s="54" t="s">
        <v>249</v>
      </c>
      <c r="D102" s="55"/>
      <c r="E102" s="54"/>
      <c r="F102" s="56" t="s">
        <v>247</v>
      </c>
      <c r="G102" s="32" t="s">
        <v>6</v>
      </c>
      <c r="H102" s="32">
        <v>10</v>
      </c>
      <c r="I102" s="45"/>
      <c r="J102" s="45">
        <f t="shared" si="5"/>
        <v>0</v>
      </c>
    </row>
    <row r="103" spans="1:10" s="44" customFormat="1" ht="62.25" customHeight="1" x14ac:dyDescent="0.25">
      <c r="A103" s="39">
        <v>96</v>
      </c>
      <c r="B103" s="43"/>
      <c r="C103" s="54" t="s">
        <v>250</v>
      </c>
      <c r="D103" s="55"/>
      <c r="E103" s="54"/>
      <c r="F103" s="56" t="s">
        <v>248</v>
      </c>
      <c r="G103" s="32" t="s">
        <v>6</v>
      </c>
      <c r="H103" s="32">
        <v>15</v>
      </c>
      <c r="I103" s="45"/>
      <c r="J103" s="45">
        <f t="shared" si="5"/>
        <v>0</v>
      </c>
    </row>
    <row r="104" spans="1:10" s="44" customFormat="1" ht="62.25" customHeight="1" x14ac:dyDescent="0.25">
      <c r="A104" s="39">
        <v>97</v>
      </c>
      <c r="B104" s="43"/>
      <c r="C104" s="54" t="s">
        <v>251</v>
      </c>
      <c r="D104" s="55"/>
      <c r="E104" s="54"/>
      <c r="F104" s="56" t="s">
        <v>247</v>
      </c>
      <c r="G104" s="32" t="s">
        <v>6</v>
      </c>
      <c r="H104" s="32">
        <v>5</v>
      </c>
      <c r="I104" s="45"/>
      <c r="J104" s="45">
        <f t="shared" si="5"/>
        <v>0</v>
      </c>
    </row>
    <row r="105" spans="1:10" s="44" customFormat="1" ht="62.25" customHeight="1" x14ac:dyDescent="0.25">
      <c r="A105" s="39">
        <v>98</v>
      </c>
      <c r="B105" s="43"/>
      <c r="C105" s="54" t="s">
        <v>252</v>
      </c>
      <c r="D105" s="55"/>
      <c r="E105" s="54"/>
      <c r="F105" s="56" t="s">
        <v>248</v>
      </c>
      <c r="G105" s="32" t="s">
        <v>6</v>
      </c>
      <c r="H105" s="32">
        <v>5</v>
      </c>
      <c r="I105" s="45"/>
      <c r="J105" s="45">
        <f t="shared" si="5"/>
        <v>0</v>
      </c>
    </row>
    <row r="106" spans="1:10" s="44" customFormat="1" ht="99.75" customHeight="1" x14ac:dyDescent="0.25">
      <c r="A106" s="39">
        <v>99</v>
      </c>
      <c r="B106" s="87"/>
      <c r="C106" s="54" t="s">
        <v>261</v>
      </c>
      <c r="D106" s="55"/>
      <c r="E106" s="54"/>
      <c r="F106" s="56" t="s">
        <v>264</v>
      </c>
      <c r="G106" s="32" t="s">
        <v>6</v>
      </c>
      <c r="H106" s="32">
        <v>1</v>
      </c>
      <c r="I106" s="71"/>
      <c r="J106" s="71">
        <f t="shared" si="5"/>
        <v>0</v>
      </c>
    </row>
    <row r="107" spans="1:10" s="44" customFormat="1" ht="36.75" customHeight="1" x14ac:dyDescent="0.25">
      <c r="A107" s="39">
        <v>100</v>
      </c>
      <c r="B107" s="43"/>
      <c r="C107" s="54" t="s">
        <v>263</v>
      </c>
      <c r="D107" s="55"/>
      <c r="E107" s="54"/>
      <c r="F107" s="56" t="s">
        <v>262</v>
      </c>
      <c r="G107" s="32" t="s">
        <v>6</v>
      </c>
      <c r="H107" s="32">
        <v>1</v>
      </c>
      <c r="I107" s="45"/>
      <c r="J107" s="45">
        <f t="shared" si="5"/>
        <v>0</v>
      </c>
    </row>
    <row r="108" spans="1:10" s="44" customFormat="1" ht="47.25" customHeight="1" x14ac:dyDescent="0.25">
      <c r="A108" s="39">
        <v>101</v>
      </c>
      <c r="B108" s="43"/>
      <c r="C108" s="54" t="s">
        <v>254</v>
      </c>
      <c r="D108" s="55"/>
      <c r="E108" s="54"/>
      <c r="F108" s="56" t="s">
        <v>330</v>
      </c>
      <c r="G108" s="32" t="s">
        <v>6</v>
      </c>
      <c r="H108" s="32">
        <v>7</v>
      </c>
      <c r="I108" s="45"/>
      <c r="J108" s="45">
        <f t="shared" si="5"/>
        <v>0</v>
      </c>
    </row>
    <row r="109" spans="1:10" s="44" customFormat="1" ht="36.75" customHeight="1" x14ac:dyDescent="0.25">
      <c r="A109" s="39">
        <v>102</v>
      </c>
      <c r="B109" s="43"/>
      <c r="C109" s="54" t="s">
        <v>254</v>
      </c>
      <c r="D109" s="55"/>
      <c r="E109" s="54"/>
      <c r="F109" s="56" t="s">
        <v>253</v>
      </c>
      <c r="G109" s="32" t="s">
        <v>6</v>
      </c>
      <c r="H109" s="32">
        <v>1</v>
      </c>
      <c r="I109" s="45"/>
      <c r="J109" s="45">
        <f t="shared" si="5"/>
        <v>0</v>
      </c>
    </row>
    <row r="110" spans="1:10" s="27" customFormat="1" ht="18" customHeight="1" x14ac:dyDescent="0.25">
      <c r="A110" s="39">
        <v>103</v>
      </c>
      <c r="B110" s="40"/>
      <c r="C110" s="41" t="s">
        <v>111</v>
      </c>
      <c r="D110" s="40"/>
      <c r="E110" s="40"/>
      <c r="F110" s="40"/>
      <c r="G110" s="40"/>
      <c r="H110" s="40"/>
      <c r="I110" s="40"/>
      <c r="J110" s="42">
        <f>SUBTOTAL(9,J111:J120)</f>
        <v>0</v>
      </c>
    </row>
    <row r="111" spans="1:10" s="44" customFormat="1" ht="36.75" customHeight="1" x14ac:dyDescent="0.25">
      <c r="A111" s="39">
        <v>104</v>
      </c>
      <c r="B111" s="43"/>
      <c r="C111" s="54" t="s">
        <v>265</v>
      </c>
      <c r="D111" s="55"/>
      <c r="E111" s="54"/>
      <c r="F111" s="56" t="s">
        <v>266</v>
      </c>
      <c r="G111" s="32" t="s">
        <v>6</v>
      </c>
      <c r="H111" s="32">
        <v>1</v>
      </c>
      <c r="I111" s="45"/>
      <c r="J111" s="45">
        <f t="shared" ref="J111:J116" si="6">ROUND(I111*H111,2)</f>
        <v>0</v>
      </c>
    </row>
    <row r="112" spans="1:10" s="44" customFormat="1" ht="36.75" customHeight="1" x14ac:dyDescent="0.25">
      <c r="A112" s="39">
        <v>105</v>
      </c>
      <c r="B112" s="43"/>
      <c r="C112" s="54" t="s">
        <v>268</v>
      </c>
      <c r="D112" s="55"/>
      <c r="E112" s="54"/>
      <c r="F112" s="56" t="s">
        <v>267</v>
      </c>
      <c r="G112" s="32" t="s">
        <v>6</v>
      </c>
      <c r="H112" s="32">
        <v>1</v>
      </c>
      <c r="I112" s="45"/>
      <c r="J112" s="45">
        <f t="shared" si="6"/>
        <v>0</v>
      </c>
    </row>
    <row r="113" spans="1:10" s="44" customFormat="1" ht="38.25" customHeight="1" x14ac:dyDescent="0.25">
      <c r="A113" s="39">
        <v>106</v>
      </c>
      <c r="B113" s="43"/>
      <c r="C113" s="54" t="s">
        <v>270</v>
      </c>
      <c r="D113" s="55"/>
      <c r="E113" s="54"/>
      <c r="F113" s="56" t="s">
        <v>307</v>
      </c>
      <c r="G113" s="32" t="s">
        <v>6</v>
      </c>
      <c r="H113" s="32">
        <v>1</v>
      </c>
      <c r="I113" s="45"/>
      <c r="J113" s="45">
        <f t="shared" si="6"/>
        <v>0</v>
      </c>
    </row>
    <row r="114" spans="1:10" s="44" customFormat="1" ht="50.25" customHeight="1" x14ac:dyDescent="0.25">
      <c r="A114" s="39">
        <v>107</v>
      </c>
      <c r="B114" s="43"/>
      <c r="C114" s="54" t="s">
        <v>271</v>
      </c>
      <c r="D114" s="55"/>
      <c r="E114" s="54"/>
      <c r="F114" s="56" t="s">
        <v>269</v>
      </c>
      <c r="G114" s="32" t="s">
        <v>6</v>
      </c>
      <c r="H114" s="32">
        <v>1</v>
      </c>
      <c r="I114" s="45"/>
      <c r="J114" s="45">
        <f t="shared" si="6"/>
        <v>0</v>
      </c>
    </row>
    <row r="115" spans="1:10" s="44" customFormat="1" ht="65.25" customHeight="1" x14ac:dyDescent="0.25">
      <c r="A115" s="39">
        <v>108</v>
      </c>
      <c r="B115" s="43"/>
      <c r="C115" s="54" t="s">
        <v>31</v>
      </c>
      <c r="D115" s="55"/>
      <c r="E115" s="54"/>
      <c r="F115" s="56" t="s">
        <v>272</v>
      </c>
      <c r="G115" s="32" t="s">
        <v>6</v>
      </c>
      <c r="H115" s="32">
        <v>1</v>
      </c>
      <c r="I115" s="45"/>
      <c r="J115" s="45">
        <f t="shared" si="6"/>
        <v>0</v>
      </c>
    </row>
    <row r="116" spans="1:10" s="44" customFormat="1" ht="36.75" customHeight="1" x14ac:dyDescent="0.25">
      <c r="A116" s="39">
        <v>109</v>
      </c>
      <c r="B116" s="43"/>
      <c r="C116" s="54" t="s">
        <v>112</v>
      </c>
      <c r="D116" s="55"/>
      <c r="E116" s="54"/>
      <c r="F116" s="56" t="s">
        <v>40</v>
      </c>
      <c r="G116" s="32" t="s">
        <v>6</v>
      </c>
      <c r="H116" s="32">
        <v>2</v>
      </c>
      <c r="I116" s="45"/>
      <c r="J116" s="45">
        <f t="shared" si="6"/>
        <v>0</v>
      </c>
    </row>
    <row r="117" spans="1:10" s="44" customFormat="1" ht="25.5" customHeight="1" x14ac:dyDescent="0.25">
      <c r="A117" s="39">
        <v>110</v>
      </c>
      <c r="B117" s="43"/>
      <c r="C117" s="57" t="s">
        <v>331</v>
      </c>
      <c r="D117" s="58"/>
      <c r="E117" s="57"/>
      <c r="F117" s="59" t="s">
        <v>332</v>
      </c>
      <c r="G117" s="60" t="s">
        <v>6</v>
      </c>
      <c r="H117" s="60">
        <v>0</v>
      </c>
      <c r="I117" s="61"/>
      <c r="J117" s="61">
        <f>I117*H117</f>
        <v>0</v>
      </c>
    </row>
    <row r="118" spans="1:10" s="44" customFormat="1" ht="47.25" customHeight="1" x14ac:dyDescent="0.25">
      <c r="A118" s="39">
        <v>111</v>
      </c>
      <c r="B118" s="43"/>
      <c r="C118" s="31" t="s">
        <v>362</v>
      </c>
      <c r="D118" s="93"/>
      <c r="E118" s="93"/>
      <c r="F118" s="52" t="s">
        <v>360</v>
      </c>
      <c r="G118" s="32" t="s">
        <v>6</v>
      </c>
      <c r="H118" s="32">
        <v>0</v>
      </c>
      <c r="I118" s="94"/>
      <c r="J118" s="94">
        <v>0</v>
      </c>
    </row>
    <row r="119" spans="1:10" s="44" customFormat="1" ht="36.75" customHeight="1" x14ac:dyDescent="0.25">
      <c r="A119" s="39">
        <v>112</v>
      </c>
      <c r="B119" s="43"/>
      <c r="C119" s="54" t="s">
        <v>273</v>
      </c>
      <c r="D119" s="55"/>
      <c r="E119" s="54"/>
      <c r="F119" s="56" t="s">
        <v>274</v>
      </c>
      <c r="G119" s="32" t="s">
        <v>6</v>
      </c>
      <c r="H119" s="32">
        <v>1</v>
      </c>
      <c r="I119" s="45"/>
      <c r="J119" s="45">
        <f>ROUND(I119*H119,2)</f>
        <v>0</v>
      </c>
    </row>
    <row r="120" spans="1:10" s="44" customFormat="1" ht="25.5" customHeight="1" x14ac:dyDescent="0.25">
      <c r="A120" s="39">
        <v>113</v>
      </c>
      <c r="B120" s="43"/>
      <c r="C120" s="57" t="s">
        <v>113</v>
      </c>
      <c r="D120" s="58"/>
      <c r="E120" s="57"/>
      <c r="F120" s="59" t="s">
        <v>114</v>
      </c>
      <c r="G120" s="60" t="s">
        <v>6</v>
      </c>
      <c r="H120" s="60">
        <v>0</v>
      </c>
      <c r="I120" s="61"/>
      <c r="J120" s="61">
        <f>I120*H120</f>
        <v>0</v>
      </c>
    </row>
    <row r="121" spans="1:10" s="27" customFormat="1" ht="18" customHeight="1" x14ac:dyDescent="0.25">
      <c r="A121" s="39">
        <v>114</v>
      </c>
      <c r="B121" s="40"/>
      <c r="C121" s="41" t="s">
        <v>275</v>
      </c>
      <c r="D121" s="40"/>
      <c r="E121" s="40"/>
      <c r="F121" s="40"/>
      <c r="G121" s="40"/>
      <c r="H121" s="40"/>
      <c r="I121" s="40"/>
      <c r="J121" s="42">
        <f>SUBTOTAL(9,J122:J123)</f>
        <v>0</v>
      </c>
    </row>
    <row r="122" spans="1:10" s="44" customFormat="1" ht="129.75" customHeight="1" x14ac:dyDescent="0.25">
      <c r="A122" s="39">
        <v>115</v>
      </c>
      <c r="B122" s="43"/>
      <c r="C122" s="64" t="s">
        <v>276</v>
      </c>
      <c r="D122" s="64"/>
      <c r="E122" s="54"/>
      <c r="F122" s="56" t="s">
        <v>352</v>
      </c>
      <c r="G122" s="65" t="s">
        <v>6</v>
      </c>
      <c r="H122" s="65">
        <v>1</v>
      </c>
      <c r="I122" s="70"/>
      <c r="J122" s="70">
        <f>I122*H122</f>
        <v>0</v>
      </c>
    </row>
    <row r="123" spans="1:10" s="44" customFormat="1" ht="89.25" customHeight="1" x14ac:dyDescent="0.25">
      <c r="A123" s="39">
        <v>116</v>
      </c>
      <c r="B123" s="43"/>
      <c r="C123" s="64" t="s">
        <v>277</v>
      </c>
      <c r="D123" s="64"/>
      <c r="E123" s="54"/>
      <c r="F123" s="56" t="s">
        <v>351</v>
      </c>
      <c r="G123" s="65" t="s">
        <v>6</v>
      </c>
      <c r="H123" s="65">
        <v>1</v>
      </c>
      <c r="I123" s="70"/>
      <c r="J123" s="70">
        <f>I123*H123</f>
        <v>0</v>
      </c>
    </row>
    <row r="124" spans="1:10" s="27" customFormat="1" ht="18" customHeight="1" x14ac:dyDescent="0.25">
      <c r="A124" s="39">
        <v>117</v>
      </c>
      <c r="B124" s="40"/>
      <c r="C124" s="41" t="s">
        <v>115</v>
      </c>
      <c r="D124" s="40"/>
      <c r="E124" s="40"/>
      <c r="F124" s="40"/>
      <c r="G124" s="40"/>
      <c r="H124" s="40"/>
      <c r="I124" s="40"/>
      <c r="J124" s="42">
        <f>SUBTOTAL(9,J125:J152)</f>
        <v>0</v>
      </c>
    </row>
    <row r="125" spans="1:10" s="44" customFormat="1" ht="37.5" customHeight="1" x14ac:dyDescent="0.25">
      <c r="A125" s="39">
        <v>118</v>
      </c>
      <c r="B125" s="67"/>
      <c r="C125" s="52" t="s">
        <v>116</v>
      </c>
      <c r="D125" s="52"/>
      <c r="E125" s="54"/>
      <c r="F125" s="52" t="s">
        <v>286</v>
      </c>
      <c r="G125" s="65" t="s">
        <v>6</v>
      </c>
      <c r="H125" s="65">
        <v>4</v>
      </c>
      <c r="I125" s="62"/>
      <c r="J125" s="62">
        <f t="shared" ref="J125:J148" si="7">I125*H125</f>
        <v>0</v>
      </c>
    </row>
    <row r="126" spans="1:10" s="44" customFormat="1" ht="46.5" customHeight="1" x14ac:dyDescent="0.25">
      <c r="A126" s="39">
        <v>119</v>
      </c>
      <c r="B126" s="67"/>
      <c r="C126" s="52" t="s">
        <v>116</v>
      </c>
      <c r="D126" s="52"/>
      <c r="E126" s="54"/>
      <c r="F126" s="52" t="s">
        <v>285</v>
      </c>
      <c r="G126" s="65" t="s">
        <v>6</v>
      </c>
      <c r="H126" s="65">
        <v>4</v>
      </c>
      <c r="I126" s="62"/>
      <c r="J126" s="62">
        <f t="shared" si="7"/>
        <v>0</v>
      </c>
    </row>
    <row r="127" spans="1:10" s="44" customFormat="1" ht="28.5" customHeight="1" x14ac:dyDescent="0.25">
      <c r="A127" s="39">
        <v>120</v>
      </c>
      <c r="B127" s="67"/>
      <c r="C127" s="52" t="s">
        <v>124</v>
      </c>
      <c r="D127" s="52"/>
      <c r="E127" s="54"/>
      <c r="F127" s="52" t="s">
        <v>125</v>
      </c>
      <c r="G127" s="65" t="s">
        <v>6</v>
      </c>
      <c r="H127" s="65">
        <v>8</v>
      </c>
      <c r="I127" s="62"/>
      <c r="J127" s="62">
        <f t="shared" si="7"/>
        <v>0</v>
      </c>
    </row>
    <row r="128" spans="1:10" s="44" customFormat="1" ht="27" customHeight="1" x14ac:dyDescent="0.25">
      <c r="A128" s="39">
        <v>121</v>
      </c>
      <c r="B128" s="67"/>
      <c r="C128" s="52" t="s">
        <v>124</v>
      </c>
      <c r="D128" s="52"/>
      <c r="E128" s="54"/>
      <c r="F128" s="52" t="s">
        <v>126</v>
      </c>
      <c r="G128" s="65" t="s">
        <v>6</v>
      </c>
      <c r="H128" s="65">
        <v>12</v>
      </c>
      <c r="I128" s="62"/>
      <c r="J128" s="62">
        <f t="shared" si="7"/>
        <v>0</v>
      </c>
    </row>
    <row r="129" spans="1:10" s="44" customFormat="1" ht="27" customHeight="1" x14ac:dyDescent="0.25">
      <c r="A129" s="39">
        <v>122</v>
      </c>
      <c r="B129" s="67"/>
      <c r="C129" s="52" t="s">
        <v>117</v>
      </c>
      <c r="D129" s="52"/>
      <c r="E129" s="54"/>
      <c r="F129" s="52" t="s">
        <v>118</v>
      </c>
      <c r="G129" s="65" t="s">
        <v>6</v>
      </c>
      <c r="H129" s="65">
        <v>4</v>
      </c>
      <c r="I129" s="62"/>
      <c r="J129" s="62">
        <f t="shared" si="7"/>
        <v>0</v>
      </c>
    </row>
    <row r="130" spans="1:10" s="44" customFormat="1" ht="37.5" customHeight="1" x14ac:dyDescent="0.25">
      <c r="A130" s="39">
        <v>123</v>
      </c>
      <c r="B130" s="67"/>
      <c r="C130" s="52" t="s">
        <v>119</v>
      </c>
      <c r="D130" s="52"/>
      <c r="E130" s="54"/>
      <c r="F130" s="52" t="s">
        <v>287</v>
      </c>
      <c r="G130" s="65" t="s">
        <v>6</v>
      </c>
      <c r="H130" s="65">
        <v>8</v>
      </c>
      <c r="I130" s="62"/>
      <c r="J130" s="62">
        <f t="shared" si="7"/>
        <v>0</v>
      </c>
    </row>
    <row r="131" spans="1:10" s="44" customFormat="1" ht="37.5" customHeight="1" x14ac:dyDescent="0.25">
      <c r="A131" s="39">
        <v>124</v>
      </c>
      <c r="B131" s="67"/>
      <c r="C131" s="52" t="s">
        <v>119</v>
      </c>
      <c r="D131" s="52"/>
      <c r="E131" s="54"/>
      <c r="F131" s="52" t="s">
        <v>288</v>
      </c>
      <c r="G131" s="65" t="s">
        <v>6</v>
      </c>
      <c r="H131" s="65">
        <v>6</v>
      </c>
      <c r="I131" s="62"/>
      <c r="J131" s="62">
        <f t="shared" si="7"/>
        <v>0</v>
      </c>
    </row>
    <row r="132" spans="1:10" s="44" customFormat="1" ht="38.25" customHeight="1" x14ac:dyDescent="0.25">
      <c r="A132" s="39">
        <v>125</v>
      </c>
      <c r="B132" s="67"/>
      <c r="C132" s="52" t="s">
        <v>119</v>
      </c>
      <c r="D132" s="52"/>
      <c r="E132" s="54"/>
      <c r="F132" s="52" t="s">
        <v>297</v>
      </c>
      <c r="G132" s="65" t="s">
        <v>6</v>
      </c>
      <c r="H132" s="65">
        <v>6</v>
      </c>
      <c r="I132" s="62"/>
      <c r="J132" s="62">
        <f t="shared" si="7"/>
        <v>0</v>
      </c>
    </row>
    <row r="133" spans="1:10" s="44" customFormat="1" ht="34.5" customHeight="1" x14ac:dyDescent="0.25">
      <c r="A133" s="39">
        <v>126</v>
      </c>
      <c r="B133" s="67"/>
      <c r="C133" s="52" t="s">
        <v>119</v>
      </c>
      <c r="D133" s="52"/>
      <c r="E133" s="54"/>
      <c r="F133" s="52" t="s">
        <v>120</v>
      </c>
      <c r="G133" s="65" t="s">
        <v>6</v>
      </c>
      <c r="H133" s="65">
        <v>4</v>
      </c>
      <c r="I133" s="62"/>
      <c r="J133" s="62">
        <f t="shared" si="7"/>
        <v>0</v>
      </c>
    </row>
    <row r="134" spans="1:10" s="44" customFormat="1" ht="31.5" customHeight="1" x14ac:dyDescent="0.25">
      <c r="A134" s="39">
        <v>127</v>
      </c>
      <c r="B134" s="67"/>
      <c r="C134" s="52" t="s">
        <v>131</v>
      </c>
      <c r="D134" s="52"/>
      <c r="E134" s="54"/>
      <c r="F134" s="52" t="s">
        <v>132</v>
      </c>
      <c r="G134" s="65" t="s">
        <v>18</v>
      </c>
      <c r="H134" s="65">
        <v>1</v>
      </c>
      <c r="I134" s="62"/>
      <c r="J134" s="62">
        <f t="shared" si="7"/>
        <v>0</v>
      </c>
    </row>
    <row r="135" spans="1:10" s="44" customFormat="1" ht="31.5" customHeight="1" x14ac:dyDescent="0.25">
      <c r="A135" s="39">
        <v>128</v>
      </c>
      <c r="B135" s="67"/>
      <c r="C135" s="52" t="s">
        <v>289</v>
      </c>
      <c r="D135" s="52"/>
      <c r="E135" s="54"/>
      <c r="F135" s="52" t="s">
        <v>290</v>
      </c>
      <c r="G135" s="65" t="s">
        <v>6</v>
      </c>
      <c r="H135" s="65">
        <v>1</v>
      </c>
      <c r="I135" s="62"/>
      <c r="J135" s="62">
        <f t="shared" si="7"/>
        <v>0</v>
      </c>
    </row>
    <row r="136" spans="1:10" s="44" customFormat="1" ht="31.5" customHeight="1" x14ac:dyDescent="0.25">
      <c r="A136" s="39">
        <v>129</v>
      </c>
      <c r="B136" s="67"/>
      <c r="C136" s="52" t="s">
        <v>291</v>
      </c>
      <c r="D136" s="52"/>
      <c r="E136" s="54"/>
      <c r="F136" s="52" t="s">
        <v>292</v>
      </c>
      <c r="G136" s="65" t="s">
        <v>6</v>
      </c>
      <c r="H136" s="65">
        <v>1</v>
      </c>
      <c r="I136" s="62"/>
      <c r="J136" s="62">
        <f t="shared" si="7"/>
        <v>0</v>
      </c>
    </row>
    <row r="137" spans="1:10" s="44" customFormat="1" ht="60.75" customHeight="1" x14ac:dyDescent="0.25">
      <c r="A137" s="39">
        <v>130</v>
      </c>
      <c r="B137" s="67"/>
      <c r="C137" s="52" t="s">
        <v>129</v>
      </c>
      <c r="D137" s="52"/>
      <c r="E137" s="54"/>
      <c r="F137" s="52" t="s">
        <v>130</v>
      </c>
      <c r="G137" s="65" t="s">
        <v>6</v>
      </c>
      <c r="H137" s="65">
        <v>1</v>
      </c>
      <c r="I137" s="62"/>
      <c r="J137" s="62">
        <f t="shared" si="7"/>
        <v>0</v>
      </c>
    </row>
    <row r="138" spans="1:10" s="44" customFormat="1" ht="34.5" customHeight="1" x14ac:dyDescent="0.25">
      <c r="A138" s="39">
        <v>131</v>
      </c>
      <c r="B138" s="67"/>
      <c r="C138" s="52" t="s">
        <v>121</v>
      </c>
      <c r="D138" s="52"/>
      <c r="E138" s="52"/>
      <c r="F138" s="52" t="s">
        <v>293</v>
      </c>
      <c r="G138" s="65" t="s">
        <v>6</v>
      </c>
      <c r="H138" s="65">
        <v>2</v>
      </c>
      <c r="I138" s="62"/>
      <c r="J138" s="62">
        <f t="shared" si="7"/>
        <v>0</v>
      </c>
    </row>
    <row r="139" spans="1:10" s="44" customFormat="1" ht="34.5" customHeight="1" x14ac:dyDescent="0.25">
      <c r="A139" s="39">
        <v>132</v>
      </c>
      <c r="B139" s="67"/>
      <c r="C139" s="52" t="s">
        <v>122</v>
      </c>
      <c r="D139" s="52"/>
      <c r="E139" s="54"/>
      <c r="F139" s="52" t="s">
        <v>123</v>
      </c>
      <c r="G139" s="65" t="s">
        <v>6</v>
      </c>
      <c r="H139" s="65">
        <v>1</v>
      </c>
      <c r="I139" s="62"/>
      <c r="J139" s="62">
        <f t="shared" si="7"/>
        <v>0</v>
      </c>
    </row>
    <row r="140" spans="1:10" s="44" customFormat="1" ht="47.25" customHeight="1" x14ac:dyDescent="0.25">
      <c r="A140" s="39">
        <v>133</v>
      </c>
      <c r="B140" s="67"/>
      <c r="C140" s="52" t="s">
        <v>127</v>
      </c>
      <c r="D140" s="52"/>
      <c r="E140" s="54"/>
      <c r="F140" s="52" t="s">
        <v>128</v>
      </c>
      <c r="G140" s="65" t="s">
        <v>6</v>
      </c>
      <c r="H140" s="65">
        <v>2</v>
      </c>
      <c r="I140" s="62"/>
      <c r="J140" s="62">
        <f t="shared" si="7"/>
        <v>0</v>
      </c>
    </row>
    <row r="141" spans="1:10" s="44" customFormat="1" ht="25.5" customHeight="1" x14ac:dyDescent="0.25">
      <c r="A141" s="39">
        <v>134</v>
      </c>
      <c r="B141" s="43"/>
      <c r="C141" s="57" t="s">
        <v>76</v>
      </c>
      <c r="D141" s="58"/>
      <c r="E141" s="57"/>
      <c r="F141" s="59" t="s">
        <v>333</v>
      </c>
      <c r="G141" s="60" t="s">
        <v>6</v>
      </c>
      <c r="H141" s="60">
        <v>0</v>
      </c>
      <c r="I141" s="61"/>
      <c r="J141" s="61">
        <f t="shared" si="7"/>
        <v>0</v>
      </c>
    </row>
    <row r="142" spans="1:10" s="44" customFormat="1" ht="34.5" customHeight="1" x14ac:dyDescent="0.25">
      <c r="A142" s="39">
        <v>135</v>
      </c>
      <c r="B142" s="67"/>
      <c r="C142" s="52" t="s">
        <v>349</v>
      </c>
      <c r="D142" s="52"/>
      <c r="E142" s="54"/>
      <c r="F142" s="52" t="s">
        <v>347</v>
      </c>
      <c r="G142" s="65" t="s">
        <v>6</v>
      </c>
      <c r="H142" s="65">
        <v>2</v>
      </c>
      <c r="I142" s="62"/>
      <c r="J142" s="62">
        <f t="shared" si="7"/>
        <v>0</v>
      </c>
    </row>
    <row r="143" spans="1:10" s="44" customFormat="1" ht="37.5" customHeight="1" x14ac:dyDescent="0.25">
      <c r="A143" s="39">
        <v>136</v>
      </c>
      <c r="B143" s="67"/>
      <c r="C143" s="52" t="s">
        <v>349</v>
      </c>
      <c r="D143" s="52"/>
      <c r="E143" s="54"/>
      <c r="F143" s="52" t="s">
        <v>348</v>
      </c>
      <c r="G143" s="65" t="s">
        <v>6</v>
      </c>
      <c r="H143" s="65">
        <v>2</v>
      </c>
      <c r="I143" s="62"/>
      <c r="J143" s="62">
        <f t="shared" si="7"/>
        <v>0</v>
      </c>
    </row>
    <row r="144" spans="1:10" s="44" customFormat="1" ht="31.5" customHeight="1" x14ac:dyDescent="0.25">
      <c r="A144" s="39">
        <v>137</v>
      </c>
      <c r="B144" s="67"/>
      <c r="C144" s="52" t="s">
        <v>133</v>
      </c>
      <c r="D144" s="52"/>
      <c r="E144" s="54"/>
      <c r="F144" s="52" t="s">
        <v>284</v>
      </c>
      <c r="G144" s="65" t="s">
        <v>6</v>
      </c>
      <c r="H144" s="65">
        <v>1</v>
      </c>
      <c r="I144" s="62"/>
      <c r="J144" s="62">
        <f t="shared" si="7"/>
        <v>0</v>
      </c>
    </row>
    <row r="145" spans="1:10" s="44" customFormat="1" ht="31.5" customHeight="1" x14ac:dyDescent="0.25">
      <c r="A145" s="39">
        <v>138</v>
      </c>
      <c r="B145" s="67"/>
      <c r="C145" s="52" t="s">
        <v>134</v>
      </c>
      <c r="D145" s="52"/>
      <c r="E145" s="54"/>
      <c r="F145" s="52" t="s">
        <v>135</v>
      </c>
      <c r="G145" s="65" t="s">
        <v>136</v>
      </c>
      <c r="H145" s="65">
        <v>1</v>
      </c>
      <c r="I145" s="62"/>
      <c r="J145" s="62">
        <f t="shared" si="7"/>
        <v>0</v>
      </c>
    </row>
    <row r="146" spans="1:10" s="44" customFormat="1" ht="25.5" customHeight="1" x14ac:dyDescent="0.25">
      <c r="A146" s="39">
        <v>139</v>
      </c>
      <c r="B146" s="43"/>
      <c r="C146" s="57" t="s">
        <v>137</v>
      </c>
      <c r="D146" s="58"/>
      <c r="E146" s="57"/>
      <c r="F146" s="59" t="s">
        <v>138</v>
      </c>
      <c r="G146" s="60" t="s">
        <v>6</v>
      </c>
      <c r="H146" s="60">
        <v>0</v>
      </c>
      <c r="I146" s="61"/>
      <c r="J146" s="61">
        <f t="shared" si="7"/>
        <v>0</v>
      </c>
    </row>
    <row r="147" spans="1:10" s="44" customFormat="1" ht="25.5" customHeight="1" x14ac:dyDescent="0.25">
      <c r="A147" s="39">
        <v>140</v>
      </c>
      <c r="B147" s="43"/>
      <c r="C147" s="57" t="s">
        <v>139</v>
      </c>
      <c r="D147" s="58"/>
      <c r="E147" s="57"/>
      <c r="F147" s="59" t="s">
        <v>140</v>
      </c>
      <c r="G147" s="60" t="s">
        <v>6</v>
      </c>
      <c r="H147" s="60">
        <v>0</v>
      </c>
      <c r="I147" s="61"/>
      <c r="J147" s="61">
        <f t="shared" si="7"/>
        <v>0</v>
      </c>
    </row>
    <row r="148" spans="1:10" s="44" customFormat="1" ht="25.5" customHeight="1" x14ac:dyDescent="0.25">
      <c r="A148" s="39">
        <v>141</v>
      </c>
      <c r="B148" s="43"/>
      <c r="C148" s="57" t="s">
        <v>141</v>
      </c>
      <c r="D148" s="58"/>
      <c r="E148" s="57"/>
      <c r="F148" s="59" t="s">
        <v>142</v>
      </c>
      <c r="G148" s="60" t="s">
        <v>6</v>
      </c>
      <c r="H148" s="60">
        <v>0</v>
      </c>
      <c r="I148" s="61"/>
      <c r="J148" s="61">
        <f t="shared" si="7"/>
        <v>0</v>
      </c>
    </row>
    <row r="149" spans="1:10" s="44" customFormat="1" ht="60" customHeight="1" x14ac:dyDescent="0.25">
      <c r="A149" s="39">
        <v>142</v>
      </c>
      <c r="B149" s="43"/>
      <c r="C149" s="31" t="s">
        <v>212</v>
      </c>
      <c r="D149" s="53"/>
      <c r="E149" s="53"/>
      <c r="F149" s="52" t="s">
        <v>211</v>
      </c>
      <c r="G149" s="32" t="s">
        <v>6</v>
      </c>
      <c r="H149" s="32">
        <v>1</v>
      </c>
      <c r="I149" s="51"/>
      <c r="J149" s="51">
        <f>ROUND(I149*H149,2)</f>
        <v>0</v>
      </c>
    </row>
    <row r="150" spans="1:10" s="44" customFormat="1" ht="31.5" customHeight="1" x14ac:dyDescent="0.25">
      <c r="A150" s="39">
        <v>143</v>
      </c>
      <c r="B150" s="67"/>
      <c r="C150" s="52" t="s">
        <v>143</v>
      </c>
      <c r="D150" s="52"/>
      <c r="E150" s="54"/>
      <c r="F150" s="52" t="s">
        <v>283</v>
      </c>
      <c r="G150" s="65" t="s">
        <v>136</v>
      </c>
      <c r="H150" s="65">
        <v>1</v>
      </c>
      <c r="I150" s="62"/>
      <c r="J150" s="62">
        <f>I150*H150</f>
        <v>0</v>
      </c>
    </row>
    <row r="151" spans="1:10" s="8" customFormat="1" ht="28.5" customHeight="1" x14ac:dyDescent="0.25">
      <c r="A151" s="39">
        <v>144</v>
      </c>
      <c r="B151" s="67"/>
      <c r="C151" s="52" t="s">
        <v>337</v>
      </c>
      <c r="D151" s="52"/>
      <c r="E151" s="54"/>
      <c r="F151" s="52" t="s">
        <v>339</v>
      </c>
      <c r="G151" s="65" t="s">
        <v>136</v>
      </c>
      <c r="H151" s="65">
        <v>1</v>
      </c>
      <c r="I151" s="62"/>
      <c r="J151" s="62">
        <f>I151*H151</f>
        <v>0</v>
      </c>
    </row>
    <row r="152" spans="1:10" s="44" customFormat="1" ht="31.5" customHeight="1" x14ac:dyDescent="0.25">
      <c r="A152" s="39">
        <v>145</v>
      </c>
      <c r="B152" s="67"/>
      <c r="C152" s="52" t="s">
        <v>144</v>
      </c>
      <c r="D152" s="52"/>
      <c r="E152" s="54"/>
      <c r="F152" s="52" t="s">
        <v>334</v>
      </c>
      <c r="G152" s="65" t="s">
        <v>136</v>
      </c>
      <c r="H152" s="65">
        <v>1</v>
      </c>
      <c r="I152" s="62"/>
      <c r="J152" s="62">
        <f>I152*H152</f>
        <v>0</v>
      </c>
    </row>
    <row r="153" spans="1:10" s="27" customFormat="1" ht="18" customHeight="1" x14ac:dyDescent="0.25">
      <c r="A153" s="39">
        <v>146</v>
      </c>
      <c r="B153" s="40"/>
      <c r="C153" s="41" t="s">
        <v>363</v>
      </c>
      <c r="D153" s="40"/>
      <c r="E153" s="40"/>
      <c r="F153" s="40"/>
      <c r="G153" s="40"/>
      <c r="H153" s="40"/>
      <c r="I153" s="40"/>
      <c r="J153" s="42">
        <f>SUBTOTAL(9,J154:J162)</f>
        <v>0</v>
      </c>
    </row>
    <row r="154" spans="1:10" s="8" customFormat="1" ht="34.5" customHeight="1" x14ac:dyDescent="0.25">
      <c r="A154" s="39">
        <v>147</v>
      </c>
      <c r="B154" s="43"/>
      <c r="C154" s="54" t="s">
        <v>145</v>
      </c>
      <c r="D154" s="55"/>
      <c r="E154" s="54"/>
      <c r="F154" s="56" t="s">
        <v>146</v>
      </c>
      <c r="G154" s="32" t="s">
        <v>6</v>
      </c>
      <c r="H154" s="32">
        <v>0</v>
      </c>
      <c r="I154" s="45"/>
      <c r="J154" s="45">
        <v>0</v>
      </c>
    </row>
    <row r="155" spans="1:10" s="8" customFormat="1" ht="34.5" customHeight="1" x14ac:dyDescent="0.25">
      <c r="A155" s="39">
        <v>148</v>
      </c>
      <c r="B155" s="43"/>
      <c r="C155" s="54" t="s">
        <v>145</v>
      </c>
      <c r="D155" s="55"/>
      <c r="E155" s="54"/>
      <c r="F155" s="56" t="s">
        <v>147</v>
      </c>
      <c r="G155" s="32" t="s">
        <v>6</v>
      </c>
      <c r="H155" s="32">
        <v>0</v>
      </c>
      <c r="I155" s="45"/>
      <c r="J155" s="45">
        <v>0</v>
      </c>
    </row>
    <row r="156" spans="1:10" s="8" customFormat="1" ht="34.5" customHeight="1" x14ac:dyDescent="0.25">
      <c r="A156" s="39">
        <v>149</v>
      </c>
      <c r="B156" s="43"/>
      <c r="C156" s="54" t="s">
        <v>145</v>
      </c>
      <c r="D156" s="55"/>
      <c r="E156" s="54"/>
      <c r="F156" s="56" t="s">
        <v>148</v>
      </c>
      <c r="G156" s="32" t="s">
        <v>6</v>
      </c>
      <c r="H156" s="32">
        <v>0</v>
      </c>
      <c r="I156" s="45"/>
      <c r="J156" s="45">
        <f t="shared" ref="J156:J162" si="8">I156*H156</f>
        <v>0</v>
      </c>
    </row>
    <row r="157" spans="1:10" s="8" customFormat="1" ht="34.5" customHeight="1" x14ac:dyDescent="0.25">
      <c r="A157" s="39">
        <v>150</v>
      </c>
      <c r="B157" s="43"/>
      <c r="C157" s="54" t="s">
        <v>145</v>
      </c>
      <c r="D157" s="55"/>
      <c r="E157" s="54"/>
      <c r="F157" s="56" t="s">
        <v>149</v>
      </c>
      <c r="G157" s="32" t="s">
        <v>6</v>
      </c>
      <c r="H157" s="32">
        <v>0</v>
      </c>
      <c r="I157" s="45"/>
      <c r="J157" s="45">
        <f t="shared" si="8"/>
        <v>0</v>
      </c>
    </row>
    <row r="158" spans="1:10" s="8" customFormat="1" ht="34.5" customHeight="1" x14ac:dyDescent="0.25">
      <c r="A158" s="39">
        <v>151</v>
      </c>
      <c r="B158" s="43"/>
      <c r="C158" s="54" t="s">
        <v>145</v>
      </c>
      <c r="D158" s="55"/>
      <c r="E158" s="54"/>
      <c r="F158" s="56" t="s">
        <v>150</v>
      </c>
      <c r="G158" s="32" t="s">
        <v>6</v>
      </c>
      <c r="H158" s="32">
        <v>0</v>
      </c>
      <c r="I158" s="45"/>
      <c r="J158" s="45">
        <f t="shared" si="8"/>
        <v>0</v>
      </c>
    </row>
    <row r="159" spans="1:10" s="8" customFormat="1" ht="28.5" customHeight="1" x14ac:dyDescent="0.25">
      <c r="A159" s="39">
        <v>152</v>
      </c>
      <c r="B159" s="67"/>
      <c r="C159" s="52" t="s">
        <v>151</v>
      </c>
      <c r="D159" s="52"/>
      <c r="E159" s="54"/>
      <c r="F159" s="52" t="s">
        <v>152</v>
      </c>
      <c r="G159" s="65" t="s">
        <v>6</v>
      </c>
      <c r="H159" s="65">
        <v>0</v>
      </c>
      <c r="I159" s="62"/>
      <c r="J159" s="62">
        <f t="shared" si="8"/>
        <v>0</v>
      </c>
    </row>
    <row r="160" spans="1:10" s="8" customFormat="1" ht="34.5" customHeight="1" x14ac:dyDescent="0.25">
      <c r="A160" s="39">
        <v>153</v>
      </c>
      <c r="B160" s="43"/>
      <c r="C160" s="54" t="s">
        <v>153</v>
      </c>
      <c r="D160" s="55"/>
      <c r="E160" s="54"/>
      <c r="F160" s="56" t="s">
        <v>154</v>
      </c>
      <c r="G160" s="32" t="s">
        <v>18</v>
      </c>
      <c r="H160" s="32">
        <v>0</v>
      </c>
      <c r="I160" s="45"/>
      <c r="J160" s="45">
        <f t="shared" si="8"/>
        <v>0</v>
      </c>
    </row>
    <row r="161" spans="1:10" s="8" customFormat="1" ht="28.5" customHeight="1" x14ac:dyDescent="0.25">
      <c r="A161" s="39">
        <v>154</v>
      </c>
      <c r="B161" s="67"/>
      <c r="C161" s="52" t="s">
        <v>337</v>
      </c>
      <c r="D161" s="52"/>
      <c r="E161" s="54"/>
      <c r="F161" s="52" t="s">
        <v>338</v>
      </c>
      <c r="G161" s="65" t="s">
        <v>136</v>
      </c>
      <c r="H161" s="65">
        <v>0</v>
      </c>
      <c r="I161" s="62"/>
      <c r="J161" s="62">
        <f t="shared" si="8"/>
        <v>0</v>
      </c>
    </row>
    <row r="162" spans="1:10" s="8" customFormat="1" ht="28.5" customHeight="1" x14ac:dyDescent="0.25">
      <c r="A162" s="39">
        <v>155</v>
      </c>
      <c r="B162" s="67"/>
      <c r="C162" s="52" t="s">
        <v>144</v>
      </c>
      <c r="D162" s="52"/>
      <c r="E162" s="54"/>
      <c r="F162" s="52" t="s">
        <v>155</v>
      </c>
      <c r="G162" s="65" t="s">
        <v>136</v>
      </c>
      <c r="H162" s="65">
        <v>0</v>
      </c>
      <c r="I162" s="62"/>
      <c r="J162" s="62">
        <f t="shared" si="8"/>
        <v>0</v>
      </c>
    </row>
    <row r="163" spans="1:10" s="27" customFormat="1" ht="18" customHeight="1" x14ac:dyDescent="0.25">
      <c r="A163" s="39">
        <v>156</v>
      </c>
      <c r="B163" s="40"/>
      <c r="C163" s="41" t="s">
        <v>156</v>
      </c>
      <c r="D163" s="40"/>
      <c r="E163" s="40"/>
      <c r="F163" s="40"/>
      <c r="G163" s="40"/>
      <c r="H163" s="40"/>
      <c r="I163" s="40"/>
      <c r="J163" s="42">
        <f>SUBTOTAL(9,J164:J166)</f>
        <v>0</v>
      </c>
    </row>
    <row r="164" spans="1:10" s="44" customFormat="1" ht="37.5" customHeight="1" x14ac:dyDescent="0.25">
      <c r="A164" s="39">
        <v>157</v>
      </c>
      <c r="B164" s="43"/>
      <c r="C164" s="54" t="s">
        <v>157</v>
      </c>
      <c r="D164" s="55"/>
      <c r="E164" s="54"/>
      <c r="F164" s="56" t="s">
        <v>158</v>
      </c>
      <c r="G164" s="32" t="s">
        <v>6</v>
      </c>
      <c r="H164" s="32">
        <v>2</v>
      </c>
      <c r="I164" s="71"/>
      <c r="J164" s="71">
        <f>I164*H164</f>
        <v>0</v>
      </c>
    </row>
    <row r="165" spans="1:10" s="44" customFormat="1" ht="39.75" customHeight="1" x14ac:dyDescent="0.25">
      <c r="A165" s="39">
        <v>158</v>
      </c>
      <c r="B165" s="43"/>
      <c r="C165" s="54" t="s">
        <v>159</v>
      </c>
      <c r="D165" s="55"/>
      <c r="E165" s="54"/>
      <c r="F165" s="56" t="s">
        <v>160</v>
      </c>
      <c r="G165" s="32" t="s">
        <v>18</v>
      </c>
      <c r="H165" s="32">
        <v>1</v>
      </c>
      <c r="I165" s="71"/>
      <c r="J165" s="71">
        <f>I165*H165</f>
        <v>0</v>
      </c>
    </row>
    <row r="166" spans="1:10" s="44" customFormat="1" ht="37.5" customHeight="1" x14ac:dyDescent="0.25">
      <c r="A166" s="39">
        <v>159</v>
      </c>
      <c r="B166" s="43"/>
      <c r="C166" s="54" t="s">
        <v>161</v>
      </c>
      <c r="D166" s="55"/>
      <c r="E166" s="54"/>
      <c r="F166" s="56" t="s">
        <v>162</v>
      </c>
      <c r="G166" s="32" t="s">
        <v>18</v>
      </c>
      <c r="H166" s="32">
        <v>1</v>
      </c>
      <c r="I166" s="71"/>
      <c r="J166" s="71">
        <f>I166*H166</f>
        <v>0</v>
      </c>
    </row>
    <row r="167" spans="1:10" s="27" customFormat="1" ht="18" customHeight="1" x14ac:dyDescent="0.25">
      <c r="A167" s="39">
        <v>160</v>
      </c>
      <c r="B167" s="40"/>
      <c r="C167" s="41" t="s">
        <v>163</v>
      </c>
      <c r="D167" s="40"/>
      <c r="E167" s="40"/>
      <c r="F167" s="40"/>
      <c r="G167" s="40"/>
      <c r="H167" s="40"/>
      <c r="I167" s="40"/>
      <c r="J167" s="42">
        <f>SUBTOTAL(9,J168:J171)</f>
        <v>0</v>
      </c>
    </row>
    <row r="168" spans="1:10" s="44" customFormat="1" ht="36" customHeight="1" x14ac:dyDescent="0.25">
      <c r="A168" s="39">
        <v>161</v>
      </c>
      <c r="B168" s="43"/>
      <c r="C168" s="54" t="s">
        <v>355</v>
      </c>
      <c r="D168" s="55"/>
      <c r="E168" s="54"/>
      <c r="F168" s="56" t="s">
        <v>356</v>
      </c>
      <c r="G168" s="32" t="s">
        <v>18</v>
      </c>
      <c r="H168" s="32">
        <v>1</v>
      </c>
      <c r="I168" s="71"/>
      <c r="J168" s="71">
        <f>I168*H168</f>
        <v>0</v>
      </c>
    </row>
    <row r="169" spans="1:10" s="44" customFormat="1" ht="37.5" customHeight="1" x14ac:dyDescent="0.25">
      <c r="A169" s="39">
        <v>162</v>
      </c>
      <c r="B169" s="43"/>
      <c r="C169" s="54" t="s">
        <v>164</v>
      </c>
      <c r="D169" s="55"/>
      <c r="E169" s="54"/>
      <c r="F169" s="56" t="s">
        <v>165</v>
      </c>
      <c r="G169" s="32" t="s">
        <v>18</v>
      </c>
      <c r="H169" s="32">
        <v>1</v>
      </c>
      <c r="I169" s="71"/>
      <c r="J169" s="71">
        <f>I169*H169</f>
        <v>0</v>
      </c>
    </row>
    <row r="170" spans="1:10" s="44" customFormat="1" ht="37.5" customHeight="1" x14ac:dyDescent="0.25">
      <c r="A170" s="39">
        <v>163</v>
      </c>
      <c r="B170" s="43"/>
      <c r="C170" s="54" t="s">
        <v>166</v>
      </c>
      <c r="D170" s="55"/>
      <c r="E170" s="54"/>
      <c r="F170" s="56" t="s">
        <v>167</v>
      </c>
      <c r="G170" s="32" t="s">
        <v>18</v>
      </c>
      <c r="H170" s="32">
        <v>4</v>
      </c>
      <c r="I170" s="71"/>
      <c r="J170" s="71">
        <f>I170*H170</f>
        <v>0</v>
      </c>
    </row>
    <row r="171" spans="1:10" s="44" customFormat="1" ht="27.75" customHeight="1" x14ac:dyDescent="0.25">
      <c r="A171" s="39">
        <v>164</v>
      </c>
      <c r="B171" s="43"/>
      <c r="C171" s="54" t="s">
        <v>19</v>
      </c>
      <c r="D171" s="55"/>
      <c r="E171" s="54"/>
      <c r="F171" s="56" t="s">
        <v>168</v>
      </c>
      <c r="G171" s="32" t="s">
        <v>18</v>
      </c>
      <c r="H171" s="32">
        <v>1</v>
      </c>
      <c r="I171" s="45"/>
      <c r="J171" s="45">
        <f>I171*H171</f>
        <v>0</v>
      </c>
    </row>
    <row r="172" spans="1:10" s="27" customFormat="1" ht="18" customHeight="1" x14ac:dyDescent="0.25">
      <c r="A172" s="39">
        <v>165</v>
      </c>
      <c r="B172" s="40"/>
      <c r="C172" s="41" t="s">
        <v>169</v>
      </c>
      <c r="D172" s="40"/>
      <c r="E172" s="40"/>
      <c r="F172" s="40"/>
      <c r="G172" s="40"/>
      <c r="H172" s="40"/>
      <c r="I172" s="40"/>
      <c r="J172" s="42">
        <f>SUBTOTAL(9,J173:J191)</f>
        <v>0</v>
      </c>
    </row>
    <row r="173" spans="1:10" s="44" customFormat="1" ht="66" customHeight="1" x14ac:dyDescent="0.25">
      <c r="A173" s="39">
        <v>166</v>
      </c>
      <c r="B173" s="43"/>
      <c r="C173" s="54" t="s">
        <v>170</v>
      </c>
      <c r="D173" s="54"/>
      <c r="E173" s="54"/>
      <c r="F173" s="54" t="s">
        <v>171</v>
      </c>
      <c r="G173" s="32" t="s">
        <v>32</v>
      </c>
      <c r="H173" s="32">
        <v>2900</v>
      </c>
      <c r="I173" s="69"/>
      <c r="J173" s="69">
        <f>I173*H173</f>
        <v>0</v>
      </c>
    </row>
    <row r="174" spans="1:10" s="44" customFormat="1" ht="25.5" customHeight="1" x14ac:dyDescent="0.25">
      <c r="A174" s="39">
        <v>167</v>
      </c>
      <c r="B174" s="39"/>
      <c r="C174" s="64" t="s">
        <v>172</v>
      </c>
      <c r="D174" s="63"/>
      <c r="E174" s="54"/>
      <c r="F174" s="56" t="s">
        <v>173</v>
      </c>
      <c r="G174" s="65" t="s">
        <v>32</v>
      </c>
      <c r="H174" s="65">
        <v>200</v>
      </c>
      <c r="I174" s="62"/>
      <c r="J174" s="69">
        <f>I174*H174</f>
        <v>0</v>
      </c>
    </row>
    <row r="175" spans="1:10" s="44" customFormat="1" ht="46.5" customHeight="1" x14ac:dyDescent="0.25">
      <c r="A175" s="39">
        <v>168</v>
      </c>
      <c r="B175" s="43"/>
      <c r="C175" s="54" t="s">
        <v>174</v>
      </c>
      <c r="D175" s="55"/>
      <c r="E175" s="54"/>
      <c r="F175" s="56" t="s">
        <v>294</v>
      </c>
      <c r="G175" s="32" t="s">
        <v>6</v>
      </c>
      <c r="H175" s="32">
        <v>40</v>
      </c>
      <c r="I175" s="45"/>
      <c r="J175" s="45">
        <f>I175*H175</f>
        <v>0</v>
      </c>
    </row>
    <row r="176" spans="1:10" s="44" customFormat="1" ht="50.25" customHeight="1" x14ac:dyDescent="0.25">
      <c r="A176" s="39">
        <v>169</v>
      </c>
      <c r="B176" s="43"/>
      <c r="C176" s="31" t="s">
        <v>175</v>
      </c>
      <c r="D176" s="53"/>
      <c r="E176" s="54"/>
      <c r="F176" s="52" t="s">
        <v>176</v>
      </c>
      <c r="G176" s="32" t="s">
        <v>6</v>
      </c>
      <c r="H176" s="32">
        <v>2</v>
      </c>
      <c r="I176" s="51"/>
      <c r="J176" s="51">
        <f>I176*H176</f>
        <v>0</v>
      </c>
    </row>
    <row r="177" spans="1:10" s="44" customFormat="1" ht="41.25" customHeight="1" x14ac:dyDescent="0.25">
      <c r="A177" s="39">
        <v>170</v>
      </c>
      <c r="B177" s="43"/>
      <c r="C177" s="54" t="s">
        <v>336</v>
      </c>
      <c r="D177" s="54"/>
      <c r="E177" s="54"/>
      <c r="F177" s="54" t="s">
        <v>335</v>
      </c>
      <c r="G177" s="32" t="s">
        <v>6</v>
      </c>
      <c r="H177" s="32">
        <v>4</v>
      </c>
      <c r="I177" s="69"/>
      <c r="J177" s="69">
        <f>ROUND(I177*H177,2)</f>
        <v>0</v>
      </c>
    </row>
    <row r="178" spans="1:10" s="44" customFormat="1" ht="36.75" customHeight="1" x14ac:dyDescent="0.25">
      <c r="A178" s="39">
        <v>171</v>
      </c>
      <c r="B178" s="67"/>
      <c r="C178" s="54" t="s">
        <v>177</v>
      </c>
      <c r="D178" s="54"/>
      <c r="E178" s="54"/>
      <c r="F178" s="54" t="s">
        <v>295</v>
      </c>
      <c r="G178" s="32" t="s">
        <v>6</v>
      </c>
      <c r="H178" s="32">
        <v>15</v>
      </c>
      <c r="I178" s="69"/>
      <c r="J178" s="69">
        <f t="shared" ref="J178:J191" si="9">I178*H178</f>
        <v>0</v>
      </c>
    </row>
    <row r="179" spans="1:10" s="44" customFormat="1" ht="27.75" customHeight="1" x14ac:dyDescent="0.25">
      <c r="A179" s="39">
        <v>172</v>
      </c>
      <c r="B179" s="43"/>
      <c r="C179" s="54" t="s">
        <v>33</v>
      </c>
      <c r="D179" s="55"/>
      <c r="E179" s="54"/>
      <c r="F179" s="56" t="s">
        <v>178</v>
      </c>
      <c r="G179" s="32" t="s">
        <v>32</v>
      </c>
      <c r="H179" s="32">
        <v>30</v>
      </c>
      <c r="I179" s="45"/>
      <c r="J179" s="45">
        <f t="shared" si="9"/>
        <v>0</v>
      </c>
    </row>
    <row r="180" spans="1:10" s="44" customFormat="1" ht="33" customHeight="1" x14ac:dyDescent="0.25">
      <c r="A180" s="39">
        <v>173</v>
      </c>
      <c r="B180" s="67"/>
      <c r="C180" s="72" t="s">
        <v>179</v>
      </c>
      <c r="D180" s="72"/>
      <c r="E180" s="72"/>
      <c r="F180" s="54" t="s">
        <v>180</v>
      </c>
      <c r="G180" s="73" t="s">
        <v>32</v>
      </c>
      <c r="H180" s="73">
        <v>200</v>
      </c>
      <c r="I180" s="74"/>
      <c r="J180" s="45">
        <f t="shared" si="9"/>
        <v>0</v>
      </c>
    </row>
    <row r="181" spans="1:10" s="44" customFormat="1" ht="27.75" customHeight="1" x14ac:dyDescent="0.25">
      <c r="A181" s="39">
        <v>174</v>
      </c>
      <c r="B181" s="43"/>
      <c r="C181" s="54" t="s">
        <v>33</v>
      </c>
      <c r="D181" s="55"/>
      <c r="E181" s="54"/>
      <c r="F181" s="56" t="s">
        <v>181</v>
      </c>
      <c r="G181" s="32" t="s">
        <v>32</v>
      </c>
      <c r="H181" s="32">
        <v>100</v>
      </c>
      <c r="I181" s="45"/>
      <c r="J181" s="45">
        <f t="shared" si="9"/>
        <v>0</v>
      </c>
    </row>
    <row r="182" spans="1:10" s="44" customFormat="1" ht="27.75" customHeight="1" x14ac:dyDescent="0.25">
      <c r="A182" s="39">
        <v>175</v>
      </c>
      <c r="B182" s="43"/>
      <c r="C182" s="54" t="s">
        <v>182</v>
      </c>
      <c r="D182" s="55"/>
      <c r="E182" s="54"/>
      <c r="F182" s="56" t="s">
        <v>183</v>
      </c>
      <c r="G182" s="32" t="s">
        <v>32</v>
      </c>
      <c r="H182" s="32">
        <v>400</v>
      </c>
      <c r="I182" s="45"/>
      <c r="J182" s="45">
        <f t="shared" si="9"/>
        <v>0</v>
      </c>
    </row>
    <row r="183" spans="1:10" s="44" customFormat="1" ht="27.75" customHeight="1" x14ac:dyDescent="0.25">
      <c r="A183" s="39">
        <v>176</v>
      </c>
      <c r="B183" s="43"/>
      <c r="C183" s="54" t="s">
        <v>184</v>
      </c>
      <c r="D183" s="55"/>
      <c r="E183" s="54"/>
      <c r="F183" s="56" t="s">
        <v>185</v>
      </c>
      <c r="G183" s="32" t="s">
        <v>32</v>
      </c>
      <c r="H183" s="32">
        <v>300</v>
      </c>
      <c r="I183" s="71"/>
      <c r="J183" s="71">
        <f t="shared" si="9"/>
        <v>0</v>
      </c>
    </row>
    <row r="184" spans="1:10" s="44" customFormat="1" ht="27.75" customHeight="1" x14ac:dyDescent="0.25">
      <c r="A184" s="39">
        <v>177</v>
      </c>
      <c r="B184" s="43"/>
      <c r="C184" s="75" t="s">
        <v>186</v>
      </c>
      <c r="D184" s="55"/>
      <c r="E184" s="54"/>
      <c r="F184" s="75" t="s">
        <v>187</v>
      </c>
      <c r="G184" s="32" t="s">
        <v>6</v>
      </c>
      <c r="H184" s="32">
        <f>24+8</f>
        <v>32</v>
      </c>
      <c r="I184" s="45"/>
      <c r="J184" s="45">
        <f t="shared" si="9"/>
        <v>0</v>
      </c>
    </row>
    <row r="185" spans="1:10" s="44" customFormat="1" ht="27.75" customHeight="1" x14ac:dyDescent="0.25">
      <c r="A185" s="39">
        <v>178</v>
      </c>
      <c r="B185" s="43"/>
      <c r="C185" s="75" t="s">
        <v>188</v>
      </c>
      <c r="D185" s="55"/>
      <c r="E185" s="54"/>
      <c r="F185" s="75" t="s">
        <v>189</v>
      </c>
      <c r="G185" s="32" t="s">
        <v>6</v>
      </c>
      <c r="H185" s="32">
        <v>10</v>
      </c>
      <c r="I185" s="45"/>
      <c r="J185" s="45">
        <f t="shared" si="9"/>
        <v>0</v>
      </c>
    </row>
    <row r="186" spans="1:10" s="44" customFormat="1" ht="50.25" customHeight="1" x14ac:dyDescent="0.25">
      <c r="A186" s="39">
        <v>179</v>
      </c>
      <c r="B186" s="43"/>
      <c r="C186" s="54" t="s">
        <v>190</v>
      </c>
      <c r="D186" s="55"/>
      <c r="E186" s="54"/>
      <c r="F186" s="56" t="s">
        <v>296</v>
      </c>
      <c r="G186" s="32" t="s">
        <v>6</v>
      </c>
      <c r="H186" s="32">
        <v>90</v>
      </c>
      <c r="I186" s="45"/>
      <c r="J186" s="45">
        <f t="shared" si="9"/>
        <v>0</v>
      </c>
    </row>
    <row r="187" spans="1:10" s="44" customFormat="1" ht="27.75" customHeight="1" x14ac:dyDescent="0.25">
      <c r="A187" s="39">
        <v>180</v>
      </c>
      <c r="B187" s="43"/>
      <c r="C187" s="54" t="s">
        <v>191</v>
      </c>
      <c r="D187" s="55"/>
      <c r="E187" s="54"/>
      <c r="F187" s="56" t="s">
        <v>192</v>
      </c>
      <c r="G187" s="32" t="s">
        <v>32</v>
      </c>
      <c r="H187" s="32">
        <v>500</v>
      </c>
      <c r="I187" s="45"/>
      <c r="J187" s="45">
        <f t="shared" si="9"/>
        <v>0</v>
      </c>
    </row>
    <row r="188" spans="1:10" s="44" customFormat="1" ht="27.75" customHeight="1" x14ac:dyDescent="0.25">
      <c r="A188" s="39">
        <v>181</v>
      </c>
      <c r="B188" s="43"/>
      <c r="C188" s="54" t="s">
        <v>193</v>
      </c>
      <c r="D188" s="55"/>
      <c r="E188" s="54"/>
      <c r="F188" s="56" t="s">
        <v>194</v>
      </c>
      <c r="G188" s="32" t="s">
        <v>18</v>
      </c>
      <c r="H188" s="32">
        <v>1</v>
      </c>
      <c r="I188" s="45"/>
      <c r="J188" s="45">
        <f t="shared" si="9"/>
        <v>0</v>
      </c>
    </row>
    <row r="189" spans="1:10" s="44" customFormat="1" ht="27.75" customHeight="1" x14ac:dyDescent="0.25">
      <c r="A189" s="39">
        <v>182</v>
      </c>
      <c r="B189" s="43"/>
      <c r="C189" s="54" t="s">
        <v>195</v>
      </c>
      <c r="D189" s="55"/>
      <c r="E189" s="54"/>
      <c r="F189" s="56" t="s">
        <v>196</v>
      </c>
      <c r="G189" s="32" t="s">
        <v>18</v>
      </c>
      <c r="H189" s="32">
        <v>1</v>
      </c>
      <c r="I189" s="45"/>
      <c r="J189" s="45">
        <f t="shared" si="9"/>
        <v>0</v>
      </c>
    </row>
    <row r="190" spans="1:10" s="44" customFormat="1" ht="27.75" customHeight="1" x14ac:dyDescent="0.25">
      <c r="A190" s="39">
        <v>183</v>
      </c>
      <c r="B190" s="43"/>
      <c r="C190" s="54" t="s">
        <v>197</v>
      </c>
      <c r="D190" s="55"/>
      <c r="E190" s="54"/>
      <c r="F190" s="56" t="s">
        <v>198</v>
      </c>
      <c r="G190" s="32" t="s">
        <v>18</v>
      </c>
      <c r="H190" s="32">
        <v>1</v>
      </c>
      <c r="I190" s="45"/>
      <c r="J190" s="45">
        <f t="shared" si="9"/>
        <v>0</v>
      </c>
    </row>
    <row r="191" spans="1:10" s="44" customFormat="1" ht="27.75" customHeight="1" x14ac:dyDescent="0.25">
      <c r="A191" s="39">
        <v>184</v>
      </c>
      <c r="B191" s="43"/>
      <c r="C191" s="54" t="s">
        <v>19</v>
      </c>
      <c r="D191" s="55"/>
      <c r="E191" s="54"/>
      <c r="F191" s="56" t="s">
        <v>168</v>
      </c>
      <c r="G191" s="32" t="s">
        <v>18</v>
      </c>
      <c r="H191" s="32">
        <v>1</v>
      </c>
      <c r="I191" s="45"/>
      <c r="J191" s="45">
        <f t="shared" si="9"/>
        <v>0</v>
      </c>
    </row>
    <row r="192" spans="1:10" s="27" customFormat="1" ht="18" customHeight="1" x14ac:dyDescent="0.25">
      <c r="A192" s="39">
        <v>185</v>
      </c>
      <c r="B192" s="40"/>
      <c r="C192" s="41" t="s">
        <v>21</v>
      </c>
      <c r="D192" s="40"/>
      <c r="E192" s="40"/>
      <c r="F192" s="40"/>
      <c r="G192" s="40"/>
      <c r="H192" s="40"/>
      <c r="I192" s="40"/>
      <c r="J192" s="42">
        <f>SUBTOTAL(9,J193:J208)</f>
        <v>0</v>
      </c>
    </row>
    <row r="193" spans="1:10" s="44" customFormat="1" ht="27.75" customHeight="1" x14ac:dyDescent="0.25">
      <c r="A193" s="39">
        <v>186</v>
      </c>
      <c r="B193" s="43"/>
      <c r="C193" s="54" t="s">
        <v>199</v>
      </c>
      <c r="D193" s="55"/>
      <c r="E193" s="54"/>
      <c r="F193" s="56" t="s">
        <v>200</v>
      </c>
      <c r="G193" s="32" t="s">
        <v>136</v>
      </c>
      <c r="H193" s="32">
        <v>1</v>
      </c>
      <c r="I193" s="45"/>
      <c r="J193" s="45">
        <f t="shared" ref="J193:J208" si="10">I193*H193</f>
        <v>0</v>
      </c>
    </row>
    <row r="194" spans="1:10" s="44" customFormat="1" ht="27.75" customHeight="1" x14ac:dyDescent="0.25">
      <c r="A194" s="39">
        <v>187</v>
      </c>
      <c r="B194" s="43"/>
      <c r="C194" s="54" t="s">
        <v>9</v>
      </c>
      <c r="D194" s="55"/>
      <c r="E194" s="54"/>
      <c r="F194" s="56" t="s">
        <v>201</v>
      </c>
      <c r="G194" s="32" t="s">
        <v>136</v>
      </c>
      <c r="H194" s="32">
        <v>1</v>
      </c>
      <c r="I194" s="45"/>
      <c r="J194" s="45">
        <f t="shared" si="10"/>
        <v>0</v>
      </c>
    </row>
    <row r="195" spans="1:10" s="44" customFormat="1" ht="27.75" customHeight="1" x14ac:dyDescent="0.25">
      <c r="A195" s="39">
        <v>188</v>
      </c>
      <c r="B195" s="43"/>
      <c r="C195" s="54" t="s">
        <v>9</v>
      </c>
      <c r="D195" s="55"/>
      <c r="E195" s="54"/>
      <c r="F195" s="31" t="s">
        <v>202</v>
      </c>
      <c r="G195" s="32" t="s">
        <v>136</v>
      </c>
      <c r="H195" s="32">
        <v>1</v>
      </c>
      <c r="I195" s="45"/>
      <c r="J195" s="45">
        <f t="shared" si="10"/>
        <v>0</v>
      </c>
    </row>
    <row r="196" spans="1:10" s="44" customFormat="1" ht="36" customHeight="1" x14ac:dyDescent="0.25">
      <c r="A196" s="39">
        <v>189</v>
      </c>
      <c r="B196" s="43"/>
      <c r="C196" s="54" t="s">
        <v>9</v>
      </c>
      <c r="D196" s="55"/>
      <c r="E196" s="54"/>
      <c r="F196" s="56" t="s">
        <v>340</v>
      </c>
      <c r="G196" s="32" t="s">
        <v>136</v>
      </c>
      <c r="H196" s="32">
        <v>1</v>
      </c>
      <c r="I196" s="45"/>
      <c r="J196" s="45">
        <f t="shared" si="10"/>
        <v>0</v>
      </c>
    </row>
    <row r="197" spans="1:10" s="44" customFormat="1" ht="33.75" customHeight="1" x14ac:dyDescent="0.25">
      <c r="A197" s="39">
        <v>190</v>
      </c>
      <c r="B197" s="43"/>
      <c r="C197" s="54" t="s">
        <v>205</v>
      </c>
      <c r="D197" s="55"/>
      <c r="E197" s="54"/>
      <c r="F197" s="56" t="s">
        <v>359</v>
      </c>
      <c r="G197" s="32" t="s">
        <v>36</v>
      </c>
      <c r="H197" s="32">
        <v>45</v>
      </c>
      <c r="I197" s="45"/>
      <c r="J197" s="45">
        <f t="shared" si="10"/>
        <v>0</v>
      </c>
    </row>
    <row r="198" spans="1:10" s="44" customFormat="1" ht="33.75" customHeight="1" x14ac:dyDescent="0.25">
      <c r="A198" s="39">
        <v>191</v>
      </c>
      <c r="B198" s="43"/>
      <c r="C198" s="54" t="s">
        <v>9</v>
      </c>
      <c r="D198" s="55"/>
      <c r="E198" s="54"/>
      <c r="F198" s="56" t="s">
        <v>203</v>
      </c>
      <c r="G198" s="32" t="s">
        <v>136</v>
      </c>
      <c r="H198" s="32">
        <v>1</v>
      </c>
      <c r="I198" s="45"/>
      <c r="J198" s="45">
        <f t="shared" si="10"/>
        <v>0</v>
      </c>
    </row>
    <row r="199" spans="1:10" s="44" customFormat="1" ht="33.75" customHeight="1" x14ac:dyDescent="0.25">
      <c r="A199" s="39">
        <v>192</v>
      </c>
      <c r="B199" s="43"/>
      <c r="C199" s="54" t="s">
        <v>9</v>
      </c>
      <c r="D199" s="55"/>
      <c r="E199" s="54"/>
      <c r="F199" s="56" t="s">
        <v>204</v>
      </c>
      <c r="G199" s="32" t="s">
        <v>136</v>
      </c>
      <c r="H199" s="32">
        <v>1</v>
      </c>
      <c r="I199" s="45"/>
      <c r="J199" s="45">
        <f t="shared" si="10"/>
        <v>0</v>
      </c>
    </row>
    <row r="200" spans="1:10" s="44" customFormat="1" ht="27.75" customHeight="1" x14ac:dyDescent="0.25">
      <c r="A200" s="39">
        <v>193</v>
      </c>
      <c r="B200" s="43"/>
      <c r="C200" s="54" t="s">
        <v>9</v>
      </c>
      <c r="D200" s="55"/>
      <c r="E200" s="54"/>
      <c r="F200" s="56" t="s">
        <v>34</v>
      </c>
      <c r="G200" s="32" t="s">
        <v>136</v>
      </c>
      <c r="H200" s="32">
        <v>1</v>
      </c>
      <c r="I200" s="45"/>
      <c r="J200" s="45">
        <f t="shared" si="10"/>
        <v>0</v>
      </c>
    </row>
    <row r="201" spans="1:10" s="44" customFormat="1" ht="27.75" customHeight="1" x14ac:dyDescent="0.25">
      <c r="A201" s="39">
        <v>194</v>
      </c>
      <c r="B201" s="43"/>
      <c r="C201" s="54" t="s">
        <v>9</v>
      </c>
      <c r="D201" s="55"/>
      <c r="E201" s="54"/>
      <c r="F201" s="56" t="s">
        <v>346</v>
      </c>
      <c r="G201" s="32" t="s">
        <v>136</v>
      </c>
      <c r="H201" s="32">
        <v>1</v>
      </c>
      <c r="I201" s="45"/>
      <c r="J201" s="45">
        <f t="shared" si="10"/>
        <v>0</v>
      </c>
    </row>
    <row r="202" spans="1:10" s="44" customFormat="1" ht="27.75" customHeight="1" x14ac:dyDescent="0.25">
      <c r="A202" s="39">
        <v>195</v>
      </c>
      <c r="B202" s="43"/>
      <c r="C202" s="54" t="s">
        <v>9</v>
      </c>
      <c r="D202" s="55"/>
      <c r="E202" s="54"/>
      <c r="F202" s="31" t="s">
        <v>350</v>
      </c>
      <c r="G202" s="32" t="s">
        <v>136</v>
      </c>
      <c r="H202" s="32">
        <v>1</v>
      </c>
      <c r="I202" s="45"/>
      <c r="J202" s="45">
        <f t="shared" si="10"/>
        <v>0</v>
      </c>
    </row>
    <row r="203" spans="1:10" s="44" customFormat="1" ht="33.75" customHeight="1" x14ac:dyDescent="0.25">
      <c r="A203" s="39">
        <v>196</v>
      </c>
      <c r="B203" s="43"/>
      <c r="C203" s="54" t="s">
        <v>205</v>
      </c>
      <c r="D203" s="55"/>
      <c r="E203" s="54"/>
      <c r="F203" s="56" t="s">
        <v>35</v>
      </c>
      <c r="G203" s="32" t="s">
        <v>36</v>
      </c>
      <c r="H203" s="32">
        <v>65</v>
      </c>
      <c r="I203" s="45"/>
      <c r="J203" s="45">
        <f t="shared" si="10"/>
        <v>0</v>
      </c>
    </row>
    <row r="204" spans="1:10" s="44" customFormat="1" ht="27.75" customHeight="1" x14ac:dyDescent="0.25">
      <c r="A204" s="39">
        <v>197</v>
      </c>
      <c r="B204" s="43"/>
      <c r="C204" s="54" t="s">
        <v>9</v>
      </c>
      <c r="D204" s="55"/>
      <c r="E204" s="54"/>
      <c r="F204" s="56" t="s">
        <v>206</v>
      </c>
      <c r="G204" s="32" t="s">
        <v>36</v>
      </c>
      <c r="H204" s="32">
        <v>10</v>
      </c>
      <c r="I204" s="45"/>
      <c r="J204" s="45">
        <f t="shared" si="10"/>
        <v>0</v>
      </c>
    </row>
    <row r="205" spans="1:10" s="44" customFormat="1" ht="27.75" customHeight="1" x14ac:dyDescent="0.25">
      <c r="A205" s="39">
        <v>198</v>
      </c>
      <c r="B205" s="43"/>
      <c r="C205" s="54" t="s">
        <v>9</v>
      </c>
      <c r="D205" s="55"/>
      <c r="E205" s="54"/>
      <c r="F205" s="56" t="s">
        <v>207</v>
      </c>
      <c r="G205" s="32" t="s">
        <v>136</v>
      </c>
      <c r="H205" s="32">
        <v>1</v>
      </c>
      <c r="I205" s="45"/>
      <c r="J205" s="45">
        <f t="shared" si="10"/>
        <v>0</v>
      </c>
    </row>
    <row r="206" spans="1:10" s="44" customFormat="1" ht="27.75" customHeight="1" x14ac:dyDescent="0.25">
      <c r="A206" s="39">
        <v>199</v>
      </c>
      <c r="B206" s="43"/>
      <c r="C206" s="54" t="s">
        <v>341</v>
      </c>
      <c r="D206" s="55"/>
      <c r="E206" s="54"/>
      <c r="F206" s="56" t="s">
        <v>342</v>
      </c>
      <c r="G206" s="32" t="s">
        <v>6</v>
      </c>
      <c r="H206" s="32">
        <v>1</v>
      </c>
      <c r="I206" s="45"/>
      <c r="J206" s="45">
        <f t="shared" si="10"/>
        <v>0</v>
      </c>
    </row>
    <row r="207" spans="1:10" s="44" customFormat="1" ht="46.5" customHeight="1" x14ac:dyDescent="0.25">
      <c r="A207" s="39">
        <v>200</v>
      </c>
      <c r="B207" s="43"/>
      <c r="C207" s="54" t="s">
        <v>9</v>
      </c>
      <c r="D207" s="55"/>
      <c r="E207" s="54"/>
      <c r="F207" s="56" t="s">
        <v>37</v>
      </c>
      <c r="G207" s="32" t="s">
        <v>136</v>
      </c>
      <c r="H207" s="32">
        <v>1</v>
      </c>
      <c r="I207" s="45"/>
      <c r="J207" s="45">
        <f t="shared" si="10"/>
        <v>0</v>
      </c>
    </row>
    <row r="208" spans="1:10" s="44" customFormat="1" ht="27.75" customHeight="1" x14ac:dyDescent="0.25">
      <c r="A208" s="39">
        <v>201</v>
      </c>
      <c r="B208" s="43"/>
      <c r="C208" s="54" t="s">
        <v>208</v>
      </c>
      <c r="D208" s="55"/>
      <c r="E208" s="54"/>
      <c r="F208" s="56" t="s">
        <v>209</v>
      </c>
      <c r="G208" s="32" t="s">
        <v>136</v>
      </c>
      <c r="H208" s="32">
        <v>1</v>
      </c>
      <c r="I208" s="45"/>
      <c r="J208" s="45">
        <f t="shared" si="10"/>
        <v>0</v>
      </c>
    </row>
    <row r="209" spans="1:10" s="27" customFormat="1" ht="13" thickBot="1" x14ac:dyDescent="0.3">
      <c r="A209" s="76"/>
      <c r="B209" s="76"/>
      <c r="C209" s="76"/>
      <c r="D209" s="76"/>
      <c r="E209" s="77"/>
      <c r="F209" s="76"/>
      <c r="G209" s="78"/>
      <c r="H209" s="78"/>
      <c r="I209" s="76"/>
      <c r="J209" s="76"/>
    </row>
    <row r="210" spans="1:10" s="27" customFormat="1" ht="23.25" customHeight="1" x14ac:dyDescent="0.35">
      <c r="A210" s="79"/>
      <c r="B210" s="79"/>
      <c r="C210" s="80" t="s">
        <v>10</v>
      </c>
      <c r="D210" s="79"/>
      <c r="E210" s="81"/>
      <c r="F210" s="79"/>
      <c r="G210" s="82"/>
      <c r="H210" s="82"/>
      <c r="I210" s="79"/>
      <c r="J210" s="46">
        <f>SUBTOTAL(9,J8:J208)</f>
        <v>0</v>
      </c>
    </row>
    <row r="213" spans="1:10" x14ac:dyDescent="0.25">
      <c r="J213" s="7"/>
    </row>
  </sheetData>
  <sheetProtection selectLockedCells="1" selectUnlockedCells="1"/>
  <autoFilter ref="A2:J123" xr:uid="{7A201343-2B4E-4FCC-97F1-EFA1AF06BBAC}"/>
  <dataConsolidate/>
  <pageMargins left="0.74803149606299213" right="0.74803149606299213" top="0.98425196850393704" bottom="0.98425196850393704" header="0.51181102362204722" footer="0.51181102362204722"/>
  <pageSetup paperSize="9" scale="61" firstPageNumber="0" fitToHeight="14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</vt:lpstr>
      <vt:lpstr>Posluchárna UA1</vt:lpstr>
      <vt:lpstr>'Posluchárna UA1'!Excel_BuiltIn_Print_Titles_1</vt:lpstr>
      <vt:lpstr>'Posluchárna UA1'!Názvy_tisku</vt:lpstr>
      <vt:lpstr>'Posluchárna UA1'!Oblast_tisku</vt:lpstr>
      <vt:lpstr>Rekapitulace!Oblast_tisku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</dc:creator>
  <cp:keywords/>
  <dc:description/>
  <cp:lastModifiedBy>Matolak Milan</cp:lastModifiedBy>
  <cp:revision/>
  <cp:lastPrinted>2025-03-28T10:26:18Z</cp:lastPrinted>
  <dcterms:created xsi:type="dcterms:W3CDTF">2016-07-01T11:27:08Z</dcterms:created>
  <dcterms:modified xsi:type="dcterms:W3CDTF">2025-05-27T10:37:53Z</dcterms:modified>
  <cp:category/>
  <cp:contentStatus/>
  <dc:language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