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109" documentId="8_{8F64EC0A-1B12-4A5B-8FA5-4672CE42B454}" xr6:coauthVersionLast="47" xr6:coauthVersionMax="47" xr10:uidLastSave="{C2C3B285-EC51-4483-8A70-711F3D75A6D8}"/>
  <bookViews>
    <workbookView xWindow="-20760" yWindow="9040" windowWidth="17980" windowHeight="17570" xr2:uid="{00000000-000D-0000-FFFF-FFFF00000000}"/>
  </bookViews>
  <sheets>
    <sheet name="elektro" sheetId="4" r:id="rId1"/>
  </sheets>
  <definedNames>
    <definedName name="_xlnm.Print_Area" localSheetId="0">elektro!$A$2:$I$70</definedName>
    <definedName name="Print_Titles" localSheetId="0">elektro!#REF!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4" l="1"/>
  <c r="F16" i="4"/>
  <c r="I15" i="4"/>
  <c r="F15" i="4"/>
  <c r="I14" i="4"/>
  <c r="F14" i="4"/>
  <c r="I13" i="4"/>
  <c r="F13" i="4"/>
  <c r="I12" i="4"/>
  <c r="F12" i="4"/>
  <c r="I11" i="4"/>
  <c r="F11" i="4"/>
  <c r="I10" i="4"/>
  <c r="F10" i="4"/>
  <c r="I22" i="4" l="1"/>
  <c r="F22" i="4"/>
  <c r="I21" i="4"/>
  <c r="F21" i="4"/>
  <c r="I20" i="4"/>
  <c r="F20" i="4"/>
  <c r="I19" i="4"/>
  <c r="F19" i="4"/>
  <c r="I18" i="4"/>
  <c r="F18" i="4"/>
  <c r="I17" i="4"/>
  <c r="F17" i="4"/>
  <c r="I9" i="4"/>
  <c r="F9" i="4"/>
  <c r="I8" i="4"/>
  <c r="F8" i="4"/>
  <c r="F7" i="4" l="1"/>
  <c r="I7" i="4" l="1"/>
  <c r="H23" i="4" s="1"/>
  <c r="H24" i="4" s="1"/>
  <c r="E23" i="4" l="1"/>
</calcChain>
</file>

<file path=xl/sharedStrings.xml><?xml version="1.0" encoding="utf-8"?>
<sst xmlns="http://schemas.openxmlformats.org/spreadsheetml/2006/main" count="70" uniqueCount="40">
  <si>
    <t>Cena za jednotku bez DPH</t>
  </si>
  <si>
    <t>Ekologický poplatek za jednotku bez DPH</t>
  </si>
  <si>
    <t>dne (datum v el.podpisu)</t>
  </si>
  <si>
    <t>Cena celkem bez DPH, ale včetně ekologických poplatků</t>
  </si>
  <si>
    <t>V</t>
  </si>
  <si>
    <t>Množství</t>
  </si>
  <si>
    <t>MJ</t>
  </si>
  <si>
    <t>elektronický podpis (po převedení do PDF)</t>
  </si>
  <si>
    <t xml:space="preserve">(doplní dodavatel) </t>
  </si>
  <si>
    <t>Jméno oprávněné osoby - funkce (doplní dodavatel)</t>
  </si>
  <si>
    <t>doplní dodavatel</t>
  </si>
  <si>
    <t>Firma (doplní dodavatel)</t>
  </si>
  <si>
    <t>Za dodavatele/prodávajícího:</t>
  </si>
  <si>
    <t>Dodavatel/prodávající prohlašuje, že všechna nabízená zařízení splňují všechny výše uvedené parametry.</t>
  </si>
  <si>
    <t>Příloha č. 1 - Specifikace předmětu koupě / veřejné zakázky malého rozsahu</t>
  </si>
  <si>
    <t>Poř. č.</t>
  </si>
  <si>
    <t>Dodávka pro Ubytovací služby a Stravovací služby, převezme Stupková Jaroslava tel. 596996441, sklad údržby - místnost č. A1/16, Studentská 1770/1, Ostrava - Poruba, 700 32</t>
  </si>
  <si>
    <t>Předpokládaná cena za jednotku bez DPH</t>
  </si>
  <si>
    <t>Předpokládaná hodnota bez DPH</t>
  </si>
  <si>
    <t>Mezisoučet za Ubytovací služby a Stravovací služby:</t>
  </si>
  <si>
    <t>ks</t>
  </si>
  <si>
    <r>
      <t xml:space="preserve">zadávané v dynamickém nákupním systému </t>
    </r>
    <r>
      <rPr>
        <i/>
        <sz val="11"/>
        <rFont val="Calibri"/>
        <family val="2"/>
        <charset val="238"/>
        <scheme val="minor"/>
      </rPr>
      <t>Dodávky elektroinstalačního materiálu a zdrojů světla od 2023</t>
    </r>
  </si>
  <si>
    <t>Celková nabídková/kupní cena:</t>
  </si>
  <si>
    <t>Dodávka elektroinstalačního materiálu a zdrojů světla 4/2025</t>
  </si>
  <si>
    <t>PALNAS Nástěnné svítidlo Freja, LED 3W, 200lm, 3000K, kód zboží 61004167</t>
  </si>
  <si>
    <t>Přisazené LED stropní svítidlo. LED CEILING LIGHT Model: ELSDPBR330-32W.4.1, 32W AC200-240V 50/60Hz, 4000k, 2560lm, IP65</t>
  </si>
  <si>
    <t>UV zářivková trubice do lapačů hmyzu T8, 10W, 230V, délka trubice 34,5cm- GIK08LAMP - Náhradní UV zářivka 10W pro lapač hmyzu GIK08(N)</t>
  </si>
  <si>
    <t>Přístrojová spojka BACHMAN 915.170. C13 10A/250V, pro kabely 3G1mm2, EAN: 4016514005796</t>
  </si>
  <si>
    <t>Flexošňůra  H05RR-F 3G1mm2, délka 2m.</t>
  </si>
  <si>
    <t>WAGO svorka páčková 221-413 3x4 průřez vodiče 0,14-4mm2,    EAN 4050821808442</t>
  </si>
  <si>
    <t>WAGO svorka páčková 221-412 2x4 průřez vodiče 0,14-4mm2,    EAN 4050821808435</t>
  </si>
  <si>
    <t>Termostat kapilární RT 8802.01, teplota 35-95°C, délka kapiláry 1495mm, dvousvorkový 16A/230-240V</t>
  </si>
  <si>
    <t>Krabicová rozvodka plastová 5 polová, šedá Typ: 10012826.00-SEZ 6455 XP, IP67</t>
  </si>
  <si>
    <t>LED žárovka 6W E14, 4000K</t>
  </si>
  <si>
    <t>Přívodní šňůra k žehličce-opředená, gumová izolace, 3x1,5mm2</t>
  </si>
  <si>
    <t>Prodlužovací přívod EMOS 4x zásuvka s vypínačem, délka 3m, 250V/10A</t>
  </si>
  <si>
    <t>Prodlužovací přívod EMOS 3x zásuvka, délka 1,5m, 250V/10A</t>
  </si>
  <si>
    <t>Dvouzásuvka ABB 5512 2249 B1, bílá 16A/250V AC</t>
  </si>
  <si>
    <t>Páska izolační červená</t>
  </si>
  <si>
    <t>Seriový spínač LEGRAND NILOE č.5, 10A/250V, bílý, typ 764506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</si>
</sst>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u/>
      <sz val="10"/>
      <color theme="10"/>
      <name val="Arial"/>
      <family val="2"/>
      <charset val="238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9" fillId="0" borderId="0"/>
    <xf numFmtId="0" fontId="8" fillId="0" borderId="0"/>
    <xf numFmtId="0" fontId="10" fillId="0" borderId="0"/>
    <xf numFmtId="0" fontId="12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4" fillId="0" borderId="3" applyNumberFormat="0" applyFill="0" applyAlignment="0" applyProtection="0"/>
    <xf numFmtId="0" fontId="29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17" borderId="4" applyNumberFormat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12" fillId="19" borderId="8" applyNumberFormat="0" applyFont="0" applyAlignment="0" applyProtection="0"/>
    <xf numFmtId="0" fontId="22" fillId="0" borderId="9" applyNumberFormat="0" applyFill="0" applyAlignment="0" applyProtection="0"/>
    <xf numFmtId="0" fontId="23" fillId="5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8" borderId="10" applyNumberFormat="0" applyAlignment="0" applyProtection="0"/>
    <xf numFmtId="0" fontId="26" fillId="20" borderId="10" applyNumberFormat="0" applyAlignment="0" applyProtection="0"/>
    <xf numFmtId="0" fontId="27" fillId="20" borderId="11" applyNumberFormat="0" applyAlignment="0" applyProtection="0"/>
    <xf numFmtId="0" fontId="28" fillId="0" borderId="0" applyNumberFormat="0" applyFill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4" borderId="0" applyNumberFormat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</cellStyleXfs>
  <cellXfs count="47">
    <xf numFmtId="0" fontId="0" fillId="0" borderId="0" xfId="0"/>
    <xf numFmtId="0" fontId="31" fillId="0" borderId="0" xfId="0" applyFont="1" applyAlignment="1">
      <alignment vertical="center"/>
    </xf>
    <xf numFmtId="0" fontId="32" fillId="0" borderId="0" xfId="0" applyFont="1"/>
    <xf numFmtId="0" fontId="30" fillId="0" borderId="0" xfId="0" applyFont="1" applyAlignment="1">
      <alignment vertical="center"/>
    </xf>
    <xf numFmtId="0" fontId="34" fillId="0" borderId="0" xfId="0" applyFont="1"/>
    <xf numFmtId="0" fontId="31" fillId="0" borderId="0" xfId="0" applyFont="1"/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right" vertical="center"/>
    </xf>
    <xf numFmtId="164" fontId="31" fillId="0" borderId="0" xfId="0" applyNumberFormat="1" applyFont="1" applyAlignment="1">
      <alignment vertical="center"/>
    </xf>
    <xf numFmtId="14" fontId="31" fillId="0" borderId="0" xfId="0" applyNumberFormat="1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6" fillId="25" borderId="18" xfId="0" applyFont="1" applyFill="1" applyBorder="1" applyAlignment="1">
      <alignment horizontal="center" vertical="center" wrapText="1"/>
    </xf>
    <xf numFmtId="0" fontId="36" fillId="25" borderId="17" xfId="0" applyFont="1" applyFill="1" applyBorder="1" applyAlignment="1">
      <alignment horizontal="center" vertical="center" wrapText="1"/>
    </xf>
    <xf numFmtId="0" fontId="36" fillId="25" borderId="19" xfId="0" applyFont="1" applyFill="1" applyBorder="1" applyAlignment="1">
      <alignment horizontal="center" vertical="top" wrapText="1"/>
    </xf>
    <xf numFmtId="0" fontId="37" fillId="0" borderId="20" xfId="0" applyFont="1" applyBorder="1" applyAlignment="1">
      <alignment horizontal="right" vertical="center"/>
    </xf>
    <xf numFmtId="164" fontId="38" fillId="26" borderId="15" xfId="0" applyNumberFormat="1" applyFont="1" applyFill="1" applyBorder="1" applyAlignment="1">
      <alignment horizontal="right" vertical="center" wrapText="1"/>
    </xf>
    <xf numFmtId="164" fontId="31" fillId="2" borderId="15" xfId="0" applyNumberFormat="1" applyFont="1" applyFill="1" applyBorder="1" applyAlignment="1" applyProtection="1">
      <alignment horizontal="right" vertical="center"/>
      <protection locked="0"/>
    </xf>
    <xf numFmtId="164" fontId="31" fillId="0" borderId="16" xfId="0" applyNumberFormat="1" applyFont="1" applyBorder="1" applyAlignment="1">
      <alignment horizontal="right" vertical="center"/>
    </xf>
    <xf numFmtId="164" fontId="31" fillId="2" borderId="1" xfId="0" applyNumberFormat="1" applyFont="1" applyFill="1" applyBorder="1" applyAlignment="1" applyProtection="1">
      <alignment horizontal="right" vertical="center"/>
      <protection locked="0"/>
    </xf>
    <xf numFmtId="164" fontId="31" fillId="0" borderId="2" xfId="0" applyNumberFormat="1" applyFont="1" applyBorder="1" applyAlignment="1">
      <alignment horizontal="right" vertical="center"/>
    </xf>
    <xf numFmtId="164" fontId="38" fillId="26" borderId="1" xfId="0" applyNumberFormat="1" applyFont="1" applyFill="1" applyBorder="1" applyAlignment="1">
      <alignment horizontal="right" vertical="center" wrapText="1"/>
    </xf>
    <xf numFmtId="0" fontId="37" fillId="25" borderId="17" xfId="0" applyFont="1" applyFill="1" applyBorder="1" applyAlignment="1">
      <alignment horizontal="center" vertical="center" wrapText="1"/>
    </xf>
    <xf numFmtId="0" fontId="31" fillId="0" borderId="12" xfId="0" applyFont="1" applyBorder="1" applyAlignment="1">
      <alignment horizontal="right" vertical="center"/>
    </xf>
    <xf numFmtId="0" fontId="31" fillId="0" borderId="13" xfId="0" applyFont="1" applyBorder="1" applyAlignment="1">
      <alignment vertical="center"/>
    </xf>
    <xf numFmtId="0" fontId="36" fillId="0" borderId="13" xfId="0" applyFont="1" applyBorder="1" applyAlignment="1">
      <alignment horizontal="right"/>
    </xf>
    <xf numFmtId="0" fontId="2" fillId="0" borderId="21" xfId="3" applyFont="1" applyBorder="1" applyAlignment="1">
      <alignment horizontal="center" vertical="center"/>
    </xf>
    <xf numFmtId="0" fontId="2" fillId="0" borderId="22" xfId="3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1" fontId="38" fillId="0" borderId="1" xfId="0" applyNumberFormat="1" applyFont="1" applyBorder="1" applyAlignment="1">
      <alignment horizontal="center" vertical="center"/>
    </xf>
    <xf numFmtId="0" fontId="2" fillId="0" borderId="23" xfId="3" applyFont="1" applyBorder="1" applyAlignment="1">
      <alignment horizontal="center" vertical="center"/>
    </xf>
    <xf numFmtId="164" fontId="38" fillId="26" borderId="24" xfId="0" applyNumberFormat="1" applyFont="1" applyFill="1" applyBorder="1" applyAlignment="1">
      <alignment horizontal="right" vertical="center" wrapText="1"/>
    </xf>
    <xf numFmtId="164" fontId="31" fillId="2" borderId="24" xfId="0" applyNumberFormat="1" applyFont="1" applyFill="1" applyBorder="1" applyAlignment="1" applyProtection="1">
      <alignment horizontal="right" vertical="center"/>
      <protection locked="0"/>
    </xf>
    <xf numFmtId="164" fontId="31" fillId="0" borderId="25" xfId="0" applyNumberFormat="1" applyFont="1" applyBorder="1" applyAlignment="1">
      <alignment horizontal="right" vertical="center"/>
    </xf>
    <xf numFmtId="0" fontId="38" fillId="0" borderId="15" xfId="0" applyFont="1" applyBorder="1" applyAlignment="1">
      <alignment horizontal="center" vertical="center"/>
    </xf>
    <xf numFmtId="164" fontId="31" fillId="2" borderId="0" xfId="0" applyNumberFormat="1" applyFont="1" applyFill="1" applyAlignment="1" applyProtection="1">
      <alignment horizontal="center" vertical="center"/>
      <protection locked="0"/>
    </xf>
    <xf numFmtId="0" fontId="3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164" fontId="36" fillId="0" borderId="13" xfId="0" applyNumberFormat="1" applyFont="1" applyBorder="1" applyAlignment="1">
      <alignment horizontal="right" vertical="center"/>
    </xf>
    <xf numFmtId="164" fontId="36" fillId="0" borderId="14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5" xfId="0" applyFont="1" applyBorder="1" applyAlignment="1">
      <alignment wrapText="1"/>
    </xf>
    <xf numFmtId="0" fontId="38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vertical="center" wrapText="1"/>
    </xf>
  </cellXfs>
  <cellStyles count="52">
    <cellStyle name="20 % – Zvýraznění1 2" xfId="5" xr:uid="{00000000-0005-0000-0000-000000000000}"/>
    <cellStyle name="20 % – Zvýraznění2 2" xfId="6" xr:uid="{00000000-0005-0000-0000-000001000000}"/>
    <cellStyle name="20 % – Zvýraznění3 2" xfId="7" xr:uid="{00000000-0005-0000-0000-000002000000}"/>
    <cellStyle name="20 % – Zvýraznění4 2" xfId="8" xr:uid="{00000000-0005-0000-0000-000003000000}"/>
    <cellStyle name="20 % – Zvýraznění5 2" xfId="9" xr:uid="{00000000-0005-0000-0000-000004000000}"/>
    <cellStyle name="20 % – Zvýraznění6 2" xfId="10" xr:uid="{00000000-0005-0000-0000-000005000000}"/>
    <cellStyle name="40 % – Zvýraznění1 2" xfId="11" xr:uid="{00000000-0005-0000-0000-000006000000}"/>
    <cellStyle name="40 % – Zvýraznění2 2" xfId="12" xr:uid="{00000000-0005-0000-0000-000007000000}"/>
    <cellStyle name="40 % – Zvýraznění3 2" xfId="13" xr:uid="{00000000-0005-0000-0000-000008000000}"/>
    <cellStyle name="40 % – Zvýraznění4 2" xfId="14" xr:uid="{00000000-0005-0000-0000-000009000000}"/>
    <cellStyle name="40 % – Zvýraznění5 2" xfId="15" xr:uid="{00000000-0005-0000-0000-00000A000000}"/>
    <cellStyle name="40 % – Zvýraznění6 2" xfId="16" xr:uid="{00000000-0005-0000-0000-00000B000000}"/>
    <cellStyle name="60 % – Zvýraznění1 2" xfId="17" xr:uid="{00000000-0005-0000-0000-00000C000000}"/>
    <cellStyle name="60 % – Zvýraznění2 2" xfId="18" xr:uid="{00000000-0005-0000-0000-00000D000000}"/>
    <cellStyle name="60 % – Zvýraznění3 2" xfId="19" xr:uid="{00000000-0005-0000-0000-00000E000000}"/>
    <cellStyle name="60 % – Zvýraznění4 2" xfId="20" xr:uid="{00000000-0005-0000-0000-00000F000000}"/>
    <cellStyle name="60 % – Zvýraznění5 2" xfId="21" xr:uid="{00000000-0005-0000-0000-000010000000}"/>
    <cellStyle name="60 % – Zvýraznění6 2" xfId="22" xr:uid="{00000000-0005-0000-0000-000011000000}"/>
    <cellStyle name="Celkem 2" xfId="23" xr:uid="{00000000-0005-0000-0000-000012000000}"/>
    <cellStyle name="Hypertextový odkaz 2" xfId="24" xr:uid="{00000000-0005-0000-0000-000013000000}"/>
    <cellStyle name="Chybně 2" xfId="25" xr:uid="{00000000-0005-0000-0000-000014000000}"/>
    <cellStyle name="Kontrolní buňka 2" xfId="26" xr:uid="{00000000-0005-0000-0000-000015000000}"/>
    <cellStyle name="Nadpis 1 2" xfId="27" xr:uid="{00000000-0005-0000-0000-000016000000}"/>
    <cellStyle name="Nadpis 2 2" xfId="28" xr:uid="{00000000-0005-0000-0000-000017000000}"/>
    <cellStyle name="Nadpis 3 2" xfId="29" xr:uid="{00000000-0005-0000-0000-000018000000}"/>
    <cellStyle name="Nadpis 4 2" xfId="30" xr:uid="{00000000-0005-0000-0000-000019000000}"/>
    <cellStyle name="Název 2" xfId="31" xr:uid="{00000000-0005-0000-0000-00001A000000}"/>
    <cellStyle name="Neutrální 2" xfId="32" xr:uid="{00000000-0005-0000-0000-00001B000000}"/>
    <cellStyle name="Normální" xfId="0" builtinId="0"/>
    <cellStyle name="Normální 2" xfId="1" xr:uid="{00000000-0005-0000-0000-00001D000000}"/>
    <cellStyle name="Normální 2 2" xfId="4" xr:uid="{00000000-0005-0000-0000-00001E000000}"/>
    <cellStyle name="Normální 3" xfId="3" xr:uid="{00000000-0005-0000-0000-00001F000000}"/>
    <cellStyle name="Normální 4" xfId="2" xr:uid="{00000000-0005-0000-0000-000020000000}"/>
    <cellStyle name="Normální 5" xfId="47" xr:uid="{00000000-0005-0000-0000-000021000000}"/>
    <cellStyle name="Normální 6" xfId="48" xr:uid="{00000000-0005-0000-0000-000022000000}"/>
    <cellStyle name="Normální 7" xfId="49" xr:uid="{00000000-0005-0000-0000-000023000000}"/>
    <cellStyle name="Normální 8" xfId="50" xr:uid="{A0A59F93-DB1D-40C0-8479-0574FEFA8DBE}"/>
    <cellStyle name="Normální 9" xfId="51" xr:uid="{EFD37368-6797-4F24-8A96-ABFEF0610D9B}"/>
    <cellStyle name="Poznámka 2" xfId="33" xr:uid="{00000000-0005-0000-0000-000024000000}"/>
    <cellStyle name="Propojená buňka 2" xfId="34" xr:uid="{00000000-0005-0000-0000-000025000000}"/>
    <cellStyle name="Správně 2" xfId="35" xr:uid="{00000000-0005-0000-0000-000026000000}"/>
    <cellStyle name="Text upozornění 2" xfId="36" xr:uid="{00000000-0005-0000-0000-000027000000}"/>
    <cellStyle name="Vstup 2" xfId="37" xr:uid="{00000000-0005-0000-0000-000028000000}"/>
    <cellStyle name="Výpočet 2" xfId="38" xr:uid="{00000000-0005-0000-0000-000029000000}"/>
    <cellStyle name="Výstup 2" xfId="39" xr:uid="{00000000-0005-0000-0000-00002A000000}"/>
    <cellStyle name="Vysvětlující text 2" xfId="40" xr:uid="{00000000-0005-0000-0000-00002B000000}"/>
    <cellStyle name="Zvýraznění 1 2" xfId="41" xr:uid="{00000000-0005-0000-0000-00002C000000}"/>
    <cellStyle name="Zvýraznění 2 2" xfId="42" xr:uid="{00000000-0005-0000-0000-00002D000000}"/>
    <cellStyle name="Zvýraznění 3 2" xfId="43" xr:uid="{00000000-0005-0000-0000-00002E000000}"/>
    <cellStyle name="Zvýraznění 4 2" xfId="44" xr:uid="{00000000-0005-0000-0000-00002F000000}"/>
    <cellStyle name="Zvýraznění 5 2" xfId="45" xr:uid="{00000000-0005-0000-0000-000030000000}"/>
    <cellStyle name="Zvýraznění 6 2" xfId="46" xr:uid="{00000000-0005-0000-0000-000031000000}"/>
  </cellStyles>
  <dxfs count="0"/>
  <tableStyles count="0" defaultTableStyle="TableStyleMedium2" defaultPivotStyle="PivotStyleMedium9"/>
  <colors>
    <mruColors>
      <color rgb="FF0000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70"/>
  <sheetViews>
    <sheetView tabSelected="1" zoomScale="70" zoomScaleNormal="70" workbookViewId="0">
      <selection activeCell="F39" sqref="F39"/>
    </sheetView>
  </sheetViews>
  <sheetFormatPr defaultColWidth="9.1796875" defaultRowHeight="14.5" x14ac:dyDescent="0.35"/>
  <cols>
    <col min="1" max="1" width="4.54296875" style="5" customWidth="1"/>
    <col min="2" max="2" width="5" style="5" bestFit="1" customWidth="1"/>
    <col min="3" max="3" width="3.54296875" style="5" customWidth="1"/>
    <col min="4" max="4" width="89.26953125" style="5" customWidth="1"/>
    <col min="5" max="5" width="15.1796875" style="5" bestFit="1" customWidth="1"/>
    <col min="6" max="7" width="16.1796875" style="5" customWidth="1"/>
    <col min="8" max="8" width="12.1796875" style="5" customWidth="1"/>
    <col min="9" max="9" width="14.1796875" style="5" customWidth="1"/>
    <col min="10" max="16384" width="9.1796875" style="5"/>
  </cols>
  <sheetData>
    <row r="2" spans="1:10" s="2" customFormat="1" ht="18.5" x14ac:dyDescent="0.45">
      <c r="A2" s="36" t="s">
        <v>14</v>
      </c>
      <c r="B2" s="36"/>
      <c r="C2" s="36"/>
      <c r="D2" s="36"/>
      <c r="E2" s="36"/>
      <c r="F2" s="36"/>
      <c r="G2" s="36"/>
      <c r="H2" s="36"/>
      <c r="I2" s="36"/>
    </row>
    <row r="3" spans="1:10" s="4" customFormat="1" ht="18.5" x14ac:dyDescent="0.35">
      <c r="A3" s="37" t="s">
        <v>23</v>
      </c>
      <c r="B3" s="38"/>
      <c r="C3" s="38"/>
      <c r="D3" s="38"/>
      <c r="E3" s="38"/>
      <c r="F3" s="38"/>
      <c r="G3" s="38"/>
      <c r="H3" s="38"/>
      <c r="I3" s="38"/>
      <c r="J3" s="3"/>
    </row>
    <row r="4" spans="1:10" s="4" customFormat="1" ht="15.5" x14ac:dyDescent="0.35">
      <c r="A4" s="39" t="s">
        <v>21</v>
      </c>
      <c r="B4" s="39"/>
      <c r="C4" s="39"/>
      <c r="D4" s="39"/>
      <c r="E4" s="39"/>
      <c r="F4" s="39"/>
      <c r="G4" s="39"/>
      <c r="H4" s="39"/>
      <c r="I4" s="39"/>
      <c r="J4" s="3"/>
    </row>
    <row r="5" spans="1:10" s="1" customFormat="1" ht="15" thickBot="1" x14ac:dyDescent="0.4">
      <c r="A5" s="10"/>
      <c r="B5" s="10"/>
      <c r="C5" s="10"/>
      <c r="D5" s="10"/>
      <c r="E5" s="10"/>
      <c r="F5" s="10"/>
      <c r="G5" s="10"/>
      <c r="H5" s="10"/>
      <c r="I5" s="10"/>
    </row>
    <row r="6" spans="1:10" s="1" customFormat="1" ht="57.5" customHeight="1" thickBot="1" x14ac:dyDescent="0.4">
      <c r="A6" s="11" t="s">
        <v>15</v>
      </c>
      <c r="B6" s="12" t="s">
        <v>5</v>
      </c>
      <c r="C6" s="12" t="s">
        <v>6</v>
      </c>
      <c r="D6" s="21" t="s">
        <v>16</v>
      </c>
      <c r="E6" s="12" t="s">
        <v>17</v>
      </c>
      <c r="F6" s="12" t="s">
        <v>18</v>
      </c>
      <c r="G6" s="12" t="s">
        <v>0</v>
      </c>
      <c r="H6" s="12" t="s">
        <v>1</v>
      </c>
      <c r="I6" s="13" t="s">
        <v>3</v>
      </c>
    </row>
    <row r="7" spans="1:10" s="1" customFormat="1" x14ac:dyDescent="0.35">
      <c r="A7" s="25">
        <v>1</v>
      </c>
      <c r="B7" s="33">
        <v>3</v>
      </c>
      <c r="C7" s="33" t="s">
        <v>20</v>
      </c>
      <c r="D7" s="44" t="s">
        <v>24</v>
      </c>
      <c r="E7" s="15">
        <v>1200</v>
      </c>
      <c r="F7" s="15">
        <f>B7*E7</f>
        <v>3600</v>
      </c>
      <c r="G7" s="16" t="s">
        <v>10</v>
      </c>
      <c r="H7" s="16"/>
      <c r="I7" s="17" t="e">
        <f>(G7+H7)*B7</f>
        <v>#VALUE!</v>
      </c>
    </row>
    <row r="8" spans="1:10" s="1" customFormat="1" ht="29" x14ac:dyDescent="0.35">
      <c r="A8" s="26">
        <v>2</v>
      </c>
      <c r="B8" s="27">
        <v>5</v>
      </c>
      <c r="C8" s="27" t="s">
        <v>20</v>
      </c>
      <c r="D8" s="42" t="s">
        <v>25</v>
      </c>
      <c r="E8" s="20">
        <v>600</v>
      </c>
      <c r="F8" s="20">
        <f t="shared" ref="F8:F22" si="0">B8*E8</f>
        <v>3000</v>
      </c>
      <c r="G8" s="18" t="s">
        <v>10</v>
      </c>
      <c r="H8" s="18"/>
      <c r="I8" s="19" t="e">
        <f t="shared" ref="I8:I22" si="1">(G8+H8)*B8</f>
        <v>#VALUE!</v>
      </c>
    </row>
    <row r="9" spans="1:10" s="1" customFormat="1" ht="29" x14ac:dyDescent="0.35">
      <c r="A9" s="26">
        <v>3</v>
      </c>
      <c r="B9" s="28">
        <v>6</v>
      </c>
      <c r="C9" s="27" t="s">
        <v>20</v>
      </c>
      <c r="D9" s="42" t="s">
        <v>26</v>
      </c>
      <c r="E9" s="20">
        <v>130</v>
      </c>
      <c r="F9" s="20">
        <f t="shared" si="0"/>
        <v>780</v>
      </c>
      <c r="G9" s="18" t="s">
        <v>10</v>
      </c>
      <c r="H9" s="18"/>
      <c r="I9" s="19" t="e">
        <f t="shared" si="1"/>
        <v>#VALUE!</v>
      </c>
    </row>
    <row r="10" spans="1:10" s="1" customFormat="1" x14ac:dyDescent="0.35">
      <c r="A10" s="26">
        <v>4</v>
      </c>
      <c r="B10" s="27">
        <v>1</v>
      </c>
      <c r="C10" s="27" t="s">
        <v>20</v>
      </c>
      <c r="D10" s="42" t="s">
        <v>27</v>
      </c>
      <c r="E10" s="20">
        <v>80</v>
      </c>
      <c r="F10" s="20">
        <f t="shared" ref="F10:F16" si="2">B10*E10</f>
        <v>80</v>
      </c>
      <c r="G10" s="18" t="s">
        <v>10</v>
      </c>
      <c r="H10" s="18"/>
      <c r="I10" s="19" t="e">
        <f t="shared" ref="I10:I16" si="3">(G10+H10)*B10</f>
        <v>#VALUE!</v>
      </c>
    </row>
    <row r="11" spans="1:10" s="1" customFormat="1" x14ac:dyDescent="0.35">
      <c r="A11" s="26">
        <v>5</v>
      </c>
      <c r="B11" s="27">
        <v>1</v>
      </c>
      <c r="C11" s="27" t="s">
        <v>20</v>
      </c>
      <c r="D11" s="43" t="s">
        <v>28</v>
      </c>
      <c r="E11" s="20">
        <v>150</v>
      </c>
      <c r="F11" s="20">
        <f t="shared" si="2"/>
        <v>150</v>
      </c>
      <c r="G11" s="18" t="s">
        <v>10</v>
      </c>
      <c r="H11" s="18"/>
      <c r="I11" s="19" t="e">
        <f t="shared" si="3"/>
        <v>#VALUE!</v>
      </c>
    </row>
    <row r="12" spans="1:10" s="1" customFormat="1" x14ac:dyDescent="0.35">
      <c r="A12" s="26">
        <v>6</v>
      </c>
      <c r="B12" s="27">
        <v>50</v>
      </c>
      <c r="C12" s="27" t="s">
        <v>20</v>
      </c>
      <c r="D12" s="43" t="s">
        <v>29</v>
      </c>
      <c r="E12" s="20">
        <v>13</v>
      </c>
      <c r="F12" s="20">
        <f t="shared" si="2"/>
        <v>650</v>
      </c>
      <c r="G12" s="18" t="s">
        <v>10</v>
      </c>
      <c r="H12" s="18"/>
      <c r="I12" s="19" t="e">
        <f t="shared" si="3"/>
        <v>#VALUE!</v>
      </c>
    </row>
    <row r="13" spans="1:10" s="1" customFormat="1" x14ac:dyDescent="0.35">
      <c r="A13" s="26">
        <v>7</v>
      </c>
      <c r="B13" s="27">
        <v>50</v>
      </c>
      <c r="C13" s="27" t="s">
        <v>20</v>
      </c>
      <c r="D13" s="43" t="s">
        <v>30</v>
      </c>
      <c r="E13" s="20">
        <v>9</v>
      </c>
      <c r="F13" s="20">
        <f t="shared" si="2"/>
        <v>450</v>
      </c>
      <c r="G13" s="18" t="s">
        <v>10</v>
      </c>
      <c r="H13" s="18"/>
      <c r="I13" s="19" t="e">
        <f t="shared" si="3"/>
        <v>#VALUE!</v>
      </c>
    </row>
    <row r="14" spans="1:10" s="1" customFormat="1" x14ac:dyDescent="0.35">
      <c r="A14" s="26">
        <v>8</v>
      </c>
      <c r="B14" s="27">
        <v>4</v>
      </c>
      <c r="C14" s="27" t="s">
        <v>20</v>
      </c>
      <c r="D14" s="42" t="s">
        <v>31</v>
      </c>
      <c r="E14" s="20">
        <v>309</v>
      </c>
      <c r="F14" s="20">
        <f t="shared" si="2"/>
        <v>1236</v>
      </c>
      <c r="G14" s="18" t="s">
        <v>10</v>
      </c>
      <c r="H14" s="18"/>
      <c r="I14" s="19" t="e">
        <f t="shared" si="3"/>
        <v>#VALUE!</v>
      </c>
    </row>
    <row r="15" spans="1:10" s="1" customFormat="1" x14ac:dyDescent="0.35">
      <c r="A15" s="26">
        <v>9</v>
      </c>
      <c r="B15" s="28">
        <v>5</v>
      </c>
      <c r="C15" s="27" t="s">
        <v>20</v>
      </c>
      <c r="D15" s="42" t="s">
        <v>32</v>
      </c>
      <c r="E15" s="20">
        <v>72</v>
      </c>
      <c r="F15" s="20">
        <f t="shared" si="2"/>
        <v>360</v>
      </c>
      <c r="G15" s="18" t="s">
        <v>10</v>
      </c>
      <c r="H15" s="18"/>
      <c r="I15" s="19" t="e">
        <f t="shared" si="3"/>
        <v>#VALUE!</v>
      </c>
    </row>
    <row r="16" spans="1:10" s="1" customFormat="1" x14ac:dyDescent="0.35">
      <c r="A16" s="26">
        <v>10</v>
      </c>
      <c r="B16" s="27">
        <v>200</v>
      </c>
      <c r="C16" s="27" t="s">
        <v>20</v>
      </c>
      <c r="D16" s="43" t="s">
        <v>33</v>
      </c>
      <c r="E16" s="20">
        <v>33</v>
      </c>
      <c r="F16" s="20">
        <f t="shared" si="2"/>
        <v>6600</v>
      </c>
      <c r="G16" s="18" t="s">
        <v>10</v>
      </c>
      <c r="H16" s="18"/>
      <c r="I16" s="19" t="e">
        <f t="shared" si="3"/>
        <v>#VALUE!</v>
      </c>
    </row>
    <row r="17" spans="1:9" s="1" customFormat="1" x14ac:dyDescent="0.35">
      <c r="A17" s="26">
        <v>11</v>
      </c>
      <c r="B17" s="27">
        <v>3</v>
      </c>
      <c r="C17" s="27" t="s">
        <v>20</v>
      </c>
      <c r="D17" s="43" t="s">
        <v>34</v>
      </c>
      <c r="E17" s="20">
        <v>102</v>
      </c>
      <c r="F17" s="20">
        <f t="shared" si="0"/>
        <v>306</v>
      </c>
      <c r="G17" s="18" t="s">
        <v>10</v>
      </c>
      <c r="H17" s="18"/>
      <c r="I17" s="19" t="e">
        <f t="shared" si="1"/>
        <v>#VALUE!</v>
      </c>
    </row>
    <row r="18" spans="1:9" s="1" customFormat="1" x14ac:dyDescent="0.35">
      <c r="A18" s="26">
        <v>12</v>
      </c>
      <c r="B18" s="27">
        <v>10</v>
      </c>
      <c r="C18" s="27" t="s">
        <v>20</v>
      </c>
      <c r="D18" s="43" t="s">
        <v>35</v>
      </c>
      <c r="E18" s="20">
        <v>141</v>
      </c>
      <c r="F18" s="20">
        <f t="shared" si="0"/>
        <v>1410</v>
      </c>
      <c r="G18" s="18" t="s">
        <v>10</v>
      </c>
      <c r="H18" s="18"/>
      <c r="I18" s="19" t="e">
        <f t="shared" si="1"/>
        <v>#VALUE!</v>
      </c>
    </row>
    <row r="19" spans="1:9" s="1" customFormat="1" x14ac:dyDescent="0.35">
      <c r="A19" s="26">
        <v>13</v>
      </c>
      <c r="B19" s="27">
        <v>10</v>
      </c>
      <c r="C19" s="27" t="s">
        <v>20</v>
      </c>
      <c r="D19" s="43" t="s">
        <v>36</v>
      </c>
      <c r="E19" s="20">
        <v>83</v>
      </c>
      <c r="F19" s="20">
        <f t="shared" si="0"/>
        <v>830</v>
      </c>
      <c r="G19" s="18" t="s">
        <v>10</v>
      </c>
      <c r="H19" s="18"/>
      <c r="I19" s="19" t="e">
        <f t="shared" si="1"/>
        <v>#VALUE!</v>
      </c>
    </row>
    <row r="20" spans="1:9" s="1" customFormat="1" x14ac:dyDescent="0.35">
      <c r="A20" s="26">
        <v>14</v>
      </c>
      <c r="B20" s="27">
        <v>20</v>
      </c>
      <c r="C20" s="27" t="s">
        <v>20</v>
      </c>
      <c r="D20" s="43" t="s">
        <v>37</v>
      </c>
      <c r="E20" s="20">
        <v>87</v>
      </c>
      <c r="F20" s="20">
        <f t="shared" si="0"/>
        <v>1740</v>
      </c>
      <c r="G20" s="18" t="s">
        <v>10</v>
      </c>
      <c r="H20" s="18"/>
      <c r="I20" s="19" t="e">
        <f t="shared" si="1"/>
        <v>#VALUE!</v>
      </c>
    </row>
    <row r="21" spans="1:9" s="1" customFormat="1" x14ac:dyDescent="0.35">
      <c r="A21" s="26">
        <v>15</v>
      </c>
      <c r="B21" s="27">
        <v>2</v>
      </c>
      <c r="C21" s="27" t="s">
        <v>20</v>
      </c>
      <c r="D21" s="43" t="s">
        <v>38</v>
      </c>
      <c r="E21" s="20">
        <v>6</v>
      </c>
      <c r="F21" s="20">
        <f t="shared" si="0"/>
        <v>12</v>
      </c>
      <c r="G21" s="18" t="s">
        <v>10</v>
      </c>
      <c r="H21" s="18"/>
      <c r="I21" s="19" t="e">
        <f t="shared" si="1"/>
        <v>#VALUE!</v>
      </c>
    </row>
    <row r="22" spans="1:9" s="1" customFormat="1" ht="15" thickBot="1" x14ac:dyDescent="0.4">
      <c r="A22" s="29">
        <v>16</v>
      </c>
      <c r="B22" s="45">
        <v>10</v>
      </c>
      <c r="C22" s="45" t="s">
        <v>20</v>
      </c>
      <c r="D22" s="46" t="s">
        <v>39</v>
      </c>
      <c r="E22" s="30">
        <v>120</v>
      </c>
      <c r="F22" s="30">
        <f t="shared" si="0"/>
        <v>1200</v>
      </c>
      <c r="G22" s="31" t="s">
        <v>10</v>
      </c>
      <c r="H22" s="31"/>
      <c r="I22" s="32" t="e">
        <f t="shared" si="1"/>
        <v>#VALUE!</v>
      </c>
    </row>
    <row r="23" spans="1:9" s="1" customFormat="1" ht="15" thickBot="1" x14ac:dyDescent="0.4">
      <c r="A23" s="22"/>
      <c r="B23" s="23"/>
      <c r="C23" s="23"/>
      <c r="D23" s="14" t="s">
        <v>19</v>
      </c>
      <c r="E23" s="40">
        <f>SUM(F7:F22)</f>
        <v>22404</v>
      </c>
      <c r="F23" s="41"/>
      <c r="G23" s="24"/>
      <c r="H23" s="40" t="e">
        <f>SUM(I7:I22)</f>
        <v>#VALUE!</v>
      </c>
      <c r="I23" s="41"/>
    </row>
    <row r="24" spans="1:9" s="1" customFormat="1" ht="15" thickBot="1" x14ac:dyDescent="0.4">
      <c r="A24" s="22"/>
      <c r="B24" s="23"/>
      <c r="C24" s="23"/>
      <c r="D24" s="24" t="s">
        <v>22</v>
      </c>
      <c r="E24" s="40"/>
      <c r="F24" s="41"/>
      <c r="G24" s="24"/>
      <c r="H24" s="40" t="e">
        <f>H23</f>
        <v>#VALUE!</v>
      </c>
      <c r="I24" s="41"/>
    </row>
    <row r="25" spans="1:9" s="1" customFormat="1" x14ac:dyDescent="0.35">
      <c r="A25" s="7"/>
    </row>
    <row r="26" spans="1:9" s="1" customFormat="1" x14ac:dyDescent="0.35">
      <c r="A26" s="6" t="s">
        <v>13</v>
      </c>
      <c r="B26" s="7"/>
      <c r="C26" s="6"/>
      <c r="E26" s="8"/>
      <c r="F26" s="8"/>
      <c r="G26" s="8"/>
      <c r="H26" s="8"/>
      <c r="I26" s="7"/>
    </row>
    <row r="27" spans="1:9" s="1" customFormat="1" x14ac:dyDescent="0.35">
      <c r="A27" s="1" t="s">
        <v>4</v>
      </c>
      <c r="B27" s="34" t="s">
        <v>8</v>
      </c>
      <c r="C27" s="34"/>
      <c r="D27" s="34"/>
      <c r="F27" s="9"/>
      <c r="G27" s="6" t="s">
        <v>2</v>
      </c>
      <c r="I27" s="7"/>
    </row>
    <row r="28" spans="1:9" s="1" customFormat="1" x14ac:dyDescent="0.35">
      <c r="A28" s="8" t="s">
        <v>12</v>
      </c>
      <c r="B28" s="7"/>
      <c r="C28" s="6"/>
      <c r="F28" s="8"/>
      <c r="H28" s="8"/>
      <c r="I28" s="7"/>
    </row>
    <row r="29" spans="1:9" s="1" customFormat="1" x14ac:dyDescent="0.35">
      <c r="A29" s="8"/>
      <c r="B29" s="7"/>
      <c r="C29" s="6"/>
      <c r="F29" s="8"/>
      <c r="H29" s="8"/>
      <c r="I29" s="7"/>
    </row>
    <row r="30" spans="1:9" s="1" customFormat="1" x14ac:dyDescent="0.35">
      <c r="A30" s="8"/>
      <c r="B30" s="7"/>
      <c r="C30" s="6"/>
      <c r="F30" s="8"/>
      <c r="H30" s="8"/>
      <c r="I30" s="7"/>
    </row>
    <row r="31" spans="1:9" s="1" customFormat="1" x14ac:dyDescent="0.35">
      <c r="A31" s="8"/>
      <c r="B31" s="7"/>
      <c r="C31" s="6"/>
      <c r="F31" s="8"/>
      <c r="H31" s="8"/>
      <c r="I31" s="7"/>
    </row>
    <row r="32" spans="1:9" s="1" customFormat="1" x14ac:dyDescent="0.35">
      <c r="A32" s="8"/>
      <c r="B32" s="7"/>
      <c r="C32" s="6"/>
      <c r="F32" s="8"/>
      <c r="H32" s="8"/>
      <c r="I32" s="7"/>
    </row>
    <row r="33" spans="1:9" s="1" customFormat="1" x14ac:dyDescent="0.35">
      <c r="A33" s="7"/>
      <c r="B33" s="7"/>
      <c r="C33" s="6"/>
      <c r="D33" s="35" t="s">
        <v>7</v>
      </c>
      <c r="E33" s="35"/>
      <c r="F33" s="35"/>
      <c r="G33" s="35"/>
      <c r="H33" s="8"/>
      <c r="I33" s="7"/>
    </row>
    <row r="34" spans="1:9" s="1" customFormat="1" x14ac:dyDescent="0.35">
      <c r="A34" s="7"/>
      <c r="B34" s="7"/>
      <c r="C34" s="6"/>
      <c r="D34" s="34" t="s">
        <v>9</v>
      </c>
      <c r="E34" s="34"/>
      <c r="F34" s="34"/>
      <c r="G34" s="34"/>
      <c r="H34" s="8"/>
      <c r="I34" s="7"/>
    </row>
    <row r="35" spans="1:9" s="1" customFormat="1" x14ac:dyDescent="0.35">
      <c r="A35" s="6"/>
      <c r="D35" s="34" t="s">
        <v>11</v>
      </c>
      <c r="E35" s="34"/>
      <c r="F35" s="34"/>
      <c r="G35" s="34"/>
      <c r="I35" s="7"/>
    </row>
    <row r="36" spans="1:9" s="1" customFormat="1" x14ac:dyDescent="0.35">
      <c r="A36" s="7"/>
      <c r="I36" s="7"/>
    </row>
    <row r="37" spans="1:9" s="1" customFormat="1" x14ac:dyDescent="0.35">
      <c r="A37" s="7"/>
      <c r="I37" s="7"/>
    </row>
    <row r="38" spans="1:9" s="1" customFormat="1" x14ac:dyDescent="0.35">
      <c r="A38" s="7"/>
      <c r="I38" s="7"/>
    </row>
    <row r="39" spans="1:9" s="1" customFormat="1" x14ac:dyDescent="0.35">
      <c r="A39" s="7"/>
      <c r="I39" s="7"/>
    </row>
    <row r="40" spans="1:9" s="1" customFormat="1" x14ac:dyDescent="0.35">
      <c r="A40" s="7"/>
      <c r="I40" s="7"/>
    </row>
    <row r="41" spans="1:9" s="1" customFormat="1" x14ac:dyDescent="0.35">
      <c r="A41" s="7"/>
      <c r="I41" s="7"/>
    </row>
    <row r="42" spans="1:9" s="1" customFormat="1" x14ac:dyDescent="0.35">
      <c r="A42" s="7"/>
      <c r="I42" s="7"/>
    </row>
    <row r="43" spans="1:9" s="1" customFormat="1" x14ac:dyDescent="0.35">
      <c r="A43" s="7"/>
      <c r="I43" s="7"/>
    </row>
    <row r="44" spans="1:9" s="1" customFormat="1" x14ac:dyDescent="0.35">
      <c r="A44" s="7"/>
      <c r="I44" s="7"/>
    </row>
    <row r="45" spans="1:9" s="1" customFormat="1" x14ac:dyDescent="0.35">
      <c r="A45" s="7"/>
      <c r="I45" s="7"/>
    </row>
    <row r="46" spans="1:9" s="1" customFormat="1" x14ac:dyDescent="0.35">
      <c r="A46" s="7"/>
      <c r="I46" s="7"/>
    </row>
    <row r="47" spans="1:9" s="1" customFormat="1" x14ac:dyDescent="0.35">
      <c r="A47" s="7"/>
      <c r="I47" s="7"/>
    </row>
    <row r="48" spans="1:9" s="1" customFormat="1" x14ac:dyDescent="0.35">
      <c r="A48" s="7"/>
    </row>
    <row r="49" spans="1:1" s="1" customFormat="1" x14ac:dyDescent="0.35">
      <c r="A49" s="7"/>
    </row>
    <row r="50" spans="1:1" s="1" customFormat="1" x14ac:dyDescent="0.35">
      <c r="A50" s="7"/>
    </row>
    <row r="51" spans="1:1" s="1" customFormat="1" x14ac:dyDescent="0.35">
      <c r="A51" s="7"/>
    </row>
    <row r="52" spans="1:1" s="1" customFormat="1" x14ac:dyDescent="0.35">
      <c r="A52" s="7"/>
    </row>
    <row r="53" spans="1:1" s="1" customFormat="1" x14ac:dyDescent="0.35">
      <c r="A53" s="7"/>
    </row>
    <row r="54" spans="1:1" s="1" customFormat="1" x14ac:dyDescent="0.35">
      <c r="A54" s="7"/>
    </row>
    <row r="55" spans="1:1" s="1" customFormat="1" x14ac:dyDescent="0.35">
      <c r="A55" s="7"/>
    </row>
    <row r="56" spans="1:1" s="1" customFormat="1" x14ac:dyDescent="0.35">
      <c r="A56" s="7"/>
    </row>
    <row r="57" spans="1:1" s="1" customFormat="1" x14ac:dyDescent="0.35">
      <c r="A57" s="7"/>
    </row>
    <row r="58" spans="1:1" s="1" customFormat="1" x14ac:dyDescent="0.35">
      <c r="A58" s="7"/>
    </row>
    <row r="59" spans="1:1" s="1" customFormat="1" x14ac:dyDescent="0.35">
      <c r="A59" s="7"/>
    </row>
    <row r="60" spans="1:1" s="1" customFormat="1" x14ac:dyDescent="0.35">
      <c r="A60" s="7"/>
    </row>
    <row r="61" spans="1:1" s="1" customFormat="1" x14ac:dyDescent="0.35"/>
    <row r="62" spans="1:1" s="1" customFormat="1" x14ac:dyDescent="0.35"/>
    <row r="63" spans="1:1" s="1" customFormat="1" x14ac:dyDescent="0.35"/>
    <row r="64" spans="1:1" s="1" customFormat="1" x14ac:dyDescent="0.35"/>
    <row r="65" s="1" customFormat="1" x14ac:dyDescent="0.35"/>
    <row r="66" s="1" customFormat="1" x14ac:dyDescent="0.35"/>
    <row r="67" s="1" customFormat="1" x14ac:dyDescent="0.35"/>
    <row r="68" s="1" customFormat="1" x14ac:dyDescent="0.35"/>
    <row r="69" s="1" customFormat="1" x14ac:dyDescent="0.35"/>
    <row r="70" s="1" customFormat="1" x14ac:dyDescent="0.35"/>
  </sheetData>
  <mergeCells count="11">
    <mergeCell ref="D35:G35"/>
    <mergeCell ref="D34:G34"/>
    <mergeCell ref="D33:G33"/>
    <mergeCell ref="A2:I2"/>
    <mergeCell ref="A3:I3"/>
    <mergeCell ref="A4:I4"/>
    <mergeCell ref="B27:D27"/>
    <mergeCell ref="H23:I23"/>
    <mergeCell ref="E23:F23"/>
    <mergeCell ref="E24:F24"/>
    <mergeCell ref="H24:I24"/>
  </mergeCells>
  <printOptions horizontalCentered="1"/>
  <pageMargins left="0.23622047244094491" right="0.23622047244094491" top="0.43307086614173229" bottom="0.43307086614173229" header="0" footer="0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elektro</vt:lpstr>
      <vt:lpstr>elektro!Oblast_tisku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2025-05-07T13:05:37Z</dcterms:modified>
</cp:coreProperties>
</file>