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66" documentId="14_{51907E67-1996-4A0A-B6BD-6ED018398BBA}" xr6:coauthVersionLast="47" xr6:coauthVersionMax="47" xr10:uidLastSave="{ECBC11FE-B9EF-4B6D-9927-4B6B4EC1232D}"/>
  <bookViews>
    <workbookView xWindow="-90" yWindow="0" windowWidth="19380" windowHeight="2097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9" l="1"/>
  <c r="H20" i="19"/>
  <c r="H19" i="19"/>
  <c r="H18" i="19"/>
  <c r="H42" i="19" l="1"/>
  <c r="F42" i="19"/>
  <c r="H41" i="19"/>
  <c r="F41" i="19"/>
  <c r="H40" i="19"/>
  <c r="F40" i="19"/>
  <c r="H39" i="19"/>
  <c r="F39" i="19"/>
  <c r="H38" i="19"/>
  <c r="F38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31" i="19"/>
  <c r="F31" i="19"/>
  <c r="H30" i="19"/>
  <c r="F30" i="19"/>
  <c r="H24" i="19" l="1"/>
  <c r="H23" i="19"/>
  <c r="H22" i="19"/>
  <c r="H17" i="19"/>
  <c r="H16" i="19"/>
  <c r="H15" i="19"/>
  <c r="H14" i="19"/>
  <c r="H13" i="19"/>
  <c r="H12" i="19"/>
  <c r="H11" i="19"/>
  <c r="H10" i="19"/>
  <c r="H9" i="19"/>
  <c r="H8" i="19"/>
  <c r="H7" i="19"/>
  <c r="H29" i="19" l="1"/>
  <c r="G43" i="19" s="1"/>
  <c r="F29" i="19"/>
  <c r="H25" i="19" l="1"/>
  <c r="H6" i="19"/>
  <c r="G26" i="19" s="1"/>
  <c r="G45" i="19" s="1"/>
  <c r="E43" i="19" l="1"/>
  <c r="H43" i="19" l="1"/>
  <c r="H26" i="19" l="1"/>
</calcChain>
</file>

<file path=xl/sharedStrings.xml><?xml version="1.0" encoding="utf-8"?>
<sst xmlns="http://schemas.openxmlformats.org/spreadsheetml/2006/main" count="165" uniqueCount="81">
  <si>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</si>
  <si>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</si>
  <si>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</si>
  <si>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</si>
  <si>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</si>
  <si>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</si>
  <si>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</si>
  <si>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</si>
  <si>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</si>
  <si>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</si>
  <si>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</si>
  <si>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</si>
  <si>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</si>
  <si>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</si>
  <si>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</si>
  <si>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</si>
  <si>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</si>
  <si>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</si>
  <si>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</si>
  <si>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</si>
  <si>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</si>
  <si>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</si>
  <si>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</si>
  <si>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</si>
  <si>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</si>
  <si>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</si>
  <si>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</si>
  <si>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</si>
  <si>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9.</t>
  </si>
  <si>
    <t>10.</t>
  </si>
  <si>
    <t>Předmět dodávky do skladu údržby 976, místnost G112A, na ulici 17. listopadu 15, Ostrava-Poruba, převezme Renáta Polanská, telefon +420597323344</t>
  </si>
  <si>
    <t>Mezisoučet za sklad údržby:</t>
  </si>
  <si>
    <t>doplní dodavatel</t>
  </si>
  <si>
    <t>11.</t>
  </si>
  <si>
    <t>12.</t>
  </si>
  <si>
    <t>13.</t>
  </si>
  <si>
    <t>14.</t>
  </si>
  <si>
    <t>15.</t>
  </si>
  <si>
    <t>bal</t>
  </si>
  <si>
    <t xml:space="preserve">ks </t>
  </si>
  <si>
    <t>16.</t>
  </si>
  <si>
    <t>17.</t>
  </si>
  <si>
    <t>18.</t>
  </si>
  <si>
    <t>19.</t>
  </si>
  <si>
    <t>20.</t>
  </si>
  <si>
    <t>sada</t>
  </si>
  <si>
    <t>Dodávka zámečnického materiálu 3/2025</t>
  </si>
  <si>
    <t>Zarážka dveří 50 šedá</t>
  </si>
  <si>
    <t>Kotva chemická kartuše POLYESTER S 300ml BD šedá</t>
  </si>
  <si>
    <t>Lepidlo Mamut glue HIGH TACK 290ml AKCE</t>
  </si>
  <si>
    <t>Nožní cyklo pumpa</t>
  </si>
  <si>
    <t>Sprej zinkový 400ml TECTANE</t>
  </si>
  <si>
    <t>Mazivo uni. WD 40 200ml</t>
  </si>
  <si>
    <t>Zavírač dveří GEZE TS 4000 (stříbrný)</t>
  </si>
  <si>
    <t>brusný pás o rozměrech 75x533mm zrnitost 80</t>
  </si>
  <si>
    <t>brusný pás o rozměrech 75x533mm zrnitost 100</t>
  </si>
  <si>
    <t>brusný pás o rozměrech 75x533mm zrnitost 120</t>
  </si>
  <si>
    <t>Papír brusný,  150/60 kulaty 8 děr, suchý zip (bal.10ks) díra uprostřed</t>
  </si>
  <si>
    <t>Papír brusný,  150/80 kulaty 8 děr, suchý zip (bal.10ks)díra uprostřed</t>
  </si>
  <si>
    <t>Papír brusný,  150/100 kulaty 8 děr, suchý zip (bal.10ksdíra uprost.</t>
  </si>
  <si>
    <t>Papír brusný,  150/120kulaty 8 děr, suchý zip (bal.10ks)díra uprostř.</t>
  </si>
  <si>
    <t>Vrtací kužel stupňovitý 4-32</t>
  </si>
  <si>
    <t>Záhlubníky do vrtačky sada 3ks 3 břitý</t>
  </si>
  <si>
    <t>Papír brusný obdelník 10 děr/115  P80</t>
  </si>
  <si>
    <t>Papír brusný obdelník 10 děr/115  P100</t>
  </si>
  <si>
    <t>Papír brusný obdelník 10 děr/115  P120</t>
  </si>
  <si>
    <t>Papír brusný obdelník 10 děr/115  P150</t>
  </si>
  <si>
    <t>Sada bitů -+*TX s magnetickým držákem 8578 01 plastová krabička</t>
  </si>
  <si>
    <t>List pilový BOSCH CARBID S522EHM ( 2 608 653 096 -720 )</t>
  </si>
  <si>
    <t>Nůž elektrikářský- JAKARI 10280</t>
  </si>
  <si>
    <t xml:space="preserve">Nůž odlamovací 18mm STANLEY FMHT 10329-0 FATMAX </t>
  </si>
  <si>
    <t>Ulamovací čpela náhradní -18mm (v balení 10ks)</t>
  </si>
  <si>
    <t>Nýt do kleští 4/10</t>
  </si>
  <si>
    <t>Náhradní pilový list na kov do ruční pilky Typ: W12" 300mm</t>
  </si>
  <si>
    <t>Vytlačovací pistole na tmel, kovová, FESTA 38005, 310ml</t>
  </si>
  <si>
    <t>Kovová ochrana rohu stěny 40x40mm, délka 1,5m, bílá</t>
  </si>
  <si>
    <t>Pilový list HCS T 101B-100mm, 10504219 (1sada 5ks)</t>
  </si>
  <si>
    <t>Olej WD40 ve spreji, 250ml</t>
  </si>
  <si>
    <t>Páska maskovací krepová 50m x30mm</t>
  </si>
  <si>
    <t>Páska maskovací krepová 50m x50mm</t>
  </si>
  <si>
    <t>dveřní kování-Koule plochá pevná, závit, včetně rozety a čtyřhranu-LIDA nerez (PK) Typ: DCE 00008 ( ACT-SERVIS)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</si>
</sst>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98">
    <xf numFmtId="0" fontId="0" fillId="0" borderId="0" xfId="0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164" fontId="13" fillId="2" borderId="10" xfId="0" applyNumberFormat="1" applyFont="1" applyFill="1" applyBorder="1" applyAlignment="1" applyProtection="1">
      <alignment horizontal="right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22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26" xfId="0" applyNumberFormat="1" applyFont="1" applyBorder="1" applyAlignment="1" applyProtection="1">
      <alignment horizontal="right" vertical="center"/>
      <protection locked="0"/>
    </xf>
    <xf numFmtId="164" fontId="13" fillId="2" borderId="26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9" fillId="0" borderId="10" xfId="0" applyFont="1" applyBorder="1"/>
    <xf numFmtId="0" fontId="19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" fontId="13" fillId="0" borderId="10" xfId="0" applyNumberFormat="1" applyFont="1" applyBorder="1" applyAlignment="1">
      <alignment horizontal="center" vertical="center"/>
    </xf>
    <xf numFmtId="0" fontId="1" fillId="0" borderId="10" xfId="0" applyFont="1" applyBorder="1"/>
    <xf numFmtId="0" fontId="3" fillId="0" borderId="25" xfId="0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164" fontId="4" fillId="0" borderId="27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5"/>
  <sheetViews>
    <sheetView tabSelected="1" zoomScale="80" zoomScaleNormal="80" workbookViewId="0">
      <selection activeCell="D22" sqref="D22"/>
    </sheetView>
  </sheetViews>
  <sheetFormatPr defaultColWidth="9.1796875" defaultRowHeight="14.5" x14ac:dyDescent="0.35"/>
  <cols>
    <col min="1" max="1" width="4.26953125" style="48" customWidth="1"/>
    <col min="2" max="2" width="5.1796875" style="49" bestFit="1" customWidth="1"/>
    <col min="3" max="3" width="4.453125" style="27" customWidth="1"/>
    <col min="4" max="4" width="95.36328125" style="27" customWidth="1"/>
    <col min="5" max="5" width="23.81640625" style="54" hidden="1" customWidth="1"/>
    <col min="6" max="6" width="0.453125" style="54" customWidth="1"/>
    <col min="7" max="7" width="18" style="54" customWidth="1"/>
    <col min="8" max="8" width="14.1796875" style="54" customWidth="1"/>
    <col min="9" max="16384" width="9.1796875" style="27"/>
  </cols>
  <sheetData>
    <row r="2" spans="1:8" ht="16" customHeight="1" x14ac:dyDescent="0.35">
      <c r="A2" s="81" t="s">
        <v>17</v>
      </c>
      <c r="B2" s="81"/>
      <c r="C2" s="81"/>
      <c r="D2" s="81"/>
      <c r="E2" s="81"/>
      <c r="F2" s="81"/>
      <c r="G2" s="81"/>
      <c r="H2" s="81"/>
    </row>
    <row r="3" spans="1:8" s="1" customFormat="1" ht="16" customHeight="1" x14ac:dyDescent="0.35">
      <c r="A3" s="84" t="s">
        <v>46</v>
      </c>
      <c r="B3" s="85"/>
      <c r="C3" s="85"/>
      <c r="D3" s="85"/>
      <c r="E3" s="85"/>
      <c r="F3" s="85"/>
      <c r="G3" s="85"/>
      <c r="H3" s="85"/>
    </row>
    <row r="4" spans="1:8" s="1" customFormat="1" ht="16" customHeight="1" thickBot="1" x14ac:dyDescent="0.4">
      <c r="A4" s="28"/>
      <c r="B4" s="30"/>
      <c r="C4" s="29"/>
      <c r="D4" s="29"/>
      <c r="E4" s="29"/>
      <c r="F4" s="29"/>
      <c r="G4" s="29"/>
      <c r="H4" s="29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31" t="s">
        <v>30</v>
      </c>
      <c r="E5" s="7" t="s">
        <v>12</v>
      </c>
      <c r="F5" s="7" t="s">
        <v>13</v>
      </c>
      <c r="G5" s="7" t="s">
        <v>10</v>
      </c>
      <c r="H5" s="32" t="s">
        <v>11</v>
      </c>
    </row>
    <row r="6" spans="1:8" x14ac:dyDescent="0.35">
      <c r="A6" s="62" t="s">
        <v>1</v>
      </c>
      <c r="B6" s="66">
        <v>6</v>
      </c>
      <c r="C6" s="66" t="s">
        <v>27</v>
      </c>
      <c r="D6" s="74" t="s">
        <v>47</v>
      </c>
      <c r="E6" s="23"/>
      <c r="F6" s="23"/>
      <c r="G6" s="14" t="s">
        <v>32</v>
      </c>
      <c r="H6" s="63" t="e">
        <f t="shared" ref="H6:H25" si="0">B6*G6</f>
        <v>#VALUE!</v>
      </c>
    </row>
    <row r="7" spans="1:8" x14ac:dyDescent="0.35">
      <c r="A7" s="64" t="s">
        <v>2</v>
      </c>
      <c r="B7" s="21">
        <v>6</v>
      </c>
      <c r="C7" s="21" t="s">
        <v>27</v>
      </c>
      <c r="D7" s="75" t="s">
        <v>48</v>
      </c>
      <c r="E7" s="24"/>
      <c r="F7" s="24"/>
      <c r="G7" s="15" t="s">
        <v>32</v>
      </c>
      <c r="H7" s="65" t="e">
        <f t="shared" ref="H7:H13" si="1">B7*G7</f>
        <v>#VALUE!</v>
      </c>
    </row>
    <row r="8" spans="1:8" x14ac:dyDescent="0.35">
      <c r="A8" s="64" t="s">
        <v>3</v>
      </c>
      <c r="B8" s="21">
        <v>12</v>
      </c>
      <c r="C8" s="21" t="s">
        <v>27</v>
      </c>
      <c r="D8" s="75" t="s">
        <v>49</v>
      </c>
      <c r="E8" s="24"/>
      <c r="F8" s="24"/>
      <c r="G8" s="15" t="s">
        <v>32</v>
      </c>
      <c r="H8" s="65" t="e">
        <f t="shared" si="1"/>
        <v>#VALUE!</v>
      </c>
    </row>
    <row r="9" spans="1:8" x14ac:dyDescent="0.35">
      <c r="A9" s="64" t="s">
        <v>4</v>
      </c>
      <c r="B9" s="21">
        <v>1</v>
      </c>
      <c r="C9" s="21" t="s">
        <v>27</v>
      </c>
      <c r="D9" s="76" t="s">
        <v>50</v>
      </c>
      <c r="E9" s="24"/>
      <c r="F9" s="24"/>
      <c r="G9" s="15" t="s">
        <v>32</v>
      </c>
      <c r="H9" s="65" t="e">
        <f t="shared" si="1"/>
        <v>#VALUE!</v>
      </c>
    </row>
    <row r="10" spans="1:8" x14ac:dyDescent="0.35">
      <c r="A10" s="64" t="s">
        <v>5</v>
      </c>
      <c r="B10" s="21">
        <v>3</v>
      </c>
      <c r="C10" s="21" t="s">
        <v>27</v>
      </c>
      <c r="D10" s="75" t="s">
        <v>51</v>
      </c>
      <c r="E10" s="24"/>
      <c r="F10" s="24"/>
      <c r="G10" s="15" t="s">
        <v>32</v>
      </c>
      <c r="H10" s="65" t="e">
        <f t="shared" si="1"/>
        <v>#VALUE!</v>
      </c>
    </row>
    <row r="11" spans="1:8" x14ac:dyDescent="0.35">
      <c r="A11" s="64" t="s">
        <v>6</v>
      </c>
      <c r="B11" s="21">
        <v>4</v>
      </c>
      <c r="C11" s="21" t="s">
        <v>27</v>
      </c>
      <c r="D11" s="76" t="s">
        <v>52</v>
      </c>
      <c r="E11" s="24"/>
      <c r="F11" s="24"/>
      <c r="G11" s="15" t="s">
        <v>32</v>
      </c>
      <c r="H11" s="65" t="e">
        <f t="shared" si="1"/>
        <v>#VALUE!</v>
      </c>
    </row>
    <row r="12" spans="1:8" x14ac:dyDescent="0.35">
      <c r="A12" s="64" t="s">
        <v>7</v>
      </c>
      <c r="B12" s="21">
        <v>1</v>
      </c>
      <c r="C12" s="21" t="s">
        <v>27</v>
      </c>
      <c r="D12" s="75" t="s">
        <v>53</v>
      </c>
      <c r="E12" s="24"/>
      <c r="F12" s="24"/>
      <c r="G12" s="15" t="s">
        <v>32</v>
      </c>
      <c r="H12" s="65" t="e">
        <f t="shared" si="1"/>
        <v>#VALUE!</v>
      </c>
    </row>
    <row r="13" spans="1:8" x14ac:dyDescent="0.35">
      <c r="A13" s="64" t="s">
        <v>8</v>
      </c>
      <c r="B13" s="21">
        <v>3</v>
      </c>
      <c r="C13" s="21" t="s">
        <v>27</v>
      </c>
      <c r="D13" s="75" t="s">
        <v>54</v>
      </c>
      <c r="E13" s="24"/>
      <c r="F13" s="24"/>
      <c r="G13" s="15" t="s">
        <v>32</v>
      </c>
      <c r="H13" s="65" t="e">
        <f t="shared" si="1"/>
        <v>#VALUE!</v>
      </c>
    </row>
    <row r="14" spans="1:8" x14ac:dyDescent="0.35">
      <c r="A14" s="64" t="s">
        <v>28</v>
      </c>
      <c r="B14" s="21">
        <v>3</v>
      </c>
      <c r="C14" s="21" t="s">
        <v>27</v>
      </c>
      <c r="D14" s="75" t="s">
        <v>55</v>
      </c>
      <c r="E14" s="24"/>
      <c r="F14" s="24"/>
      <c r="G14" s="15" t="s">
        <v>32</v>
      </c>
      <c r="H14" s="65" t="e">
        <f t="shared" ref="H14:H24" si="2">B14*G14</f>
        <v>#VALUE!</v>
      </c>
    </row>
    <row r="15" spans="1:8" x14ac:dyDescent="0.35">
      <c r="A15" s="64" t="s">
        <v>29</v>
      </c>
      <c r="B15" s="21">
        <v>3</v>
      </c>
      <c r="C15" s="21" t="s">
        <v>27</v>
      </c>
      <c r="D15" s="76" t="s">
        <v>56</v>
      </c>
      <c r="E15" s="24"/>
      <c r="F15" s="24"/>
      <c r="G15" s="15" t="s">
        <v>32</v>
      </c>
      <c r="H15" s="65" t="e">
        <f t="shared" si="2"/>
        <v>#VALUE!</v>
      </c>
    </row>
    <row r="16" spans="1:8" x14ac:dyDescent="0.35">
      <c r="A16" s="64" t="s">
        <v>33</v>
      </c>
      <c r="B16" s="21">
        <v>1</v>
      </c>
      <c r="C16" s="21" t="s">
        <v>38</v>
      </c>
      <c r="D16" s="75" t="s">
        <v>57</v>
      </c>
      <c r="E16" s="24"/>
      <c r="F16" s="24"/>
      <c r="G16" s="15" t="s">
        <v>32</v>
      </c>
      <c r="H16" s="65" t="e">
        <f t="shared" si="2"/>
        <v>#VALUE!</v>
      </c>
    </row>
    <row r="17" spans="1:9" x14ac:dyDescent="0.35">
      <c r="A17" s="64" t="s">
        <v>34</v>
      </c>
      <c r="B17" s="21">
        <v>1</v>
      </c>
      <c r="C17" s="21" t="s">
        <v>38</v>
      </c>
      <c r="D17" s="75" t="s">
        <v>58</v>
      </c>
      <c r="E17" s="24"/>
      <c r="F17" s="24"/>
      <c r="G17" s="15" t="s">
        <v>32</v>
      </c>
      <c r="H17" s="65" t="e">
        <f t="shared" si="2"/>
        <v>#VALUE!</v>
      </c>
    </row>
    <row r="18" spans="1:9" x14ac:dyDescent="0.35">
      <c r="A18" s="64" t="s">
        <v>35</v>
      </c>
      <c r="B18" s="21">
        <v>1</v>
      </c>
      <c r="C18" s="21" t="s">
        <v>38</v>
      </c>
      <c r="D18" s="75" t="s">
        <v>59</v>
      </c>
      <c r="E18" s="24"/>
      <c r="F18" s="24"/>
      <c r="G18" s="15" t="s">
        <v>32</v>
      </c>
      <c r="H18" s="65" t="e">
        <f t="shared" ref="H18:H21" si="3">B18*G18</f>
        <v>#VALUE!</v>
      </c>
    </row>
    <row r="19" spans="1:9" x14ac:dyDescent="0.35">
      <c r="A19" s="64" t="s">
        <v>36</v>
      </c>
      <c r="B19" s="21">
        <v>1</v>
      </c>
      <c r="C19" s="21" t="s">
        <v>38</v>
      </c>
      <c r="D19" s="75" t="s">
        <v>60</v>
      </c>
      <c r="E19" s="24"/>
      <c r="F19" s="24"/>
      <c r="G19" s="15" t="s">
        <v>32</v>
      </c>
      <c r="H19" s="65" t="e">
        <f t="shared" si="3"/>
        <v>#VALUE!</v>
      </c>
    </row>
    <row r="20" spans="1:9" x14ac:dyDescent="0.35">
      <c r="A20" s="64" t="s">
        <v>37</v>
      </c>
      <c r="B20" s="21">
        <v>1</v>
      </c>
      <c r="C20" s="21" t="s">
        <v>27</v>
      </c>
      <c r="D20" s="76" t="s">
        <v>61</v>
      </c>
      <c r="E20" s="24"/>
      <c r="F20" s="24"/>
      <c r="G20" s="15" t="s">
        <v>32</v>
      </c>
      <c r="H20" s="65" t="e">
        <f t="shared" si="3"/>
        <v>#VALUE!</v>
      </c>
    </row>
    <row r="21" spans="1:9" x14ac:dyDescent="0.35">
      <c r="A21" s="64" t="s">
        <v>40</v>
      </c>
      <c r="B21" s="21">
        <v>1</v>
      </c>
      <c r="C21" s="21" t="s">
        <v>45</v>
      </c>
      <c r="D21" s="76" t="s">
        <v>62</v>
      </c>
      <c r="E21" s="24"/>
      <c r="F21" s="24"/>
      <c r="G21" s="15" t="s">
        <v>32</v>
      </c>
      <c r="H21" s="65" t="e">
        <f t="shared" si="3"/>
        <v>#VALUE!</v>
      </c>
    </row>
    <row r="22" spans="1:9" x14ac:dyDescent="0.35">
      <c r="A22" s="64" t="s">
        <v>41</v>
      </c>
      <c r="B22" s="21">
        <v>5</v>
      </c>
      <c r="C22" s="21" t="s">
        <v>27</v>
      </c>
      <c r="D22" s="76" t="s">
        <v>63</v>
      </c>
      <c r="E22" s="24"/>
      <c r="F22" s="24"/>
      <c r="G22" s="15" t="s">
        <v>32</v>
      </c>
      <c r="H22" s="65" t="e">
        <f t="shared" si="2"/>
        <v>#VALUE!</v>
      </c>
    </row>
    <row r="23" spans="1:9" x14ac:dyDescent="0.35">
      <c r="A23" s="64" t="s">
        <v>42</v>
      </c>
      <c r="B23" s="77">
        <v>5</v>
      </c>
      <c r="C23" s="21" t="s">
        <v>27</v>
      </c>
      <c r="D23" s="76" t="s">
        <v>64</v>
      </c>
      <c r="E23" s="24"/>
      <c r="F23" s="24"/>
      <c r="G23" s="15" t="s">
        <v>32</v>
      </c>
      <c r="H23" s="65" t="e">
        <f t="shared" si="2"/>
        <v>#VALUE!</v>
      </c>
    </row>
    <row r="24" spans="1:9" x14ac:dyDescent="0.35">
      <c r="A24" s="64" t="s">
        <v>43</v>
      </c>
      <c r="B24" s="21">
        <v>5</v>
      </c>
      <c r="C24" s="21" t="s">
        <v>27</v>
      </c>
      <c r="D24" s="76" t="s">
        <v>65</v>
      </c>
      <c r="E24" s="24"/>
      <c r="F24" s="24"/>
      <c r="G24" s="15" t="s">
        <v>32</v>
      </c>
      <c r="H24" s="65" t="e">
        <f t="shared" si="2"/>
        <v>#VALUE!</v>
      </c>
    </row>
    <row r="25" spans="1:9" ht="15" thickBot="1" x14ac:dyDescent="0.4">
      <c r="A25" s="67" t="s">
        <v>44</v>
      </c>
      <c r="B25" s="78">
        <v>5</v>
      </c>
      <c r="C25" s="68" t="s">
        <v>27</v>
      </c>
      <c r="D25" s="79" t="s">
        <v>66</v>
      </c>
      <c r="E25" s="25"/>
      <c r="F25" s="25"/>
      <c r="G25" s="26" t="s">
        <v>32</v>
      </c>
      <c r="H25" s="69" t="e">
        <f t="shared" si="0"/>
        <v>#VALUE!</v>
      </c>
    </row>
    <row r="26" spans="1:9" s="1" customFormat="1" ht="15" customHeight="1" thickBot="1" x14ac:dyDescent="0.4">
      <c r="A26" s="11"/>
      <c r="B26" s="12"/>
      <c r="C26" s="13"/>
      <c r="D26" s="8" t="s">
        <v>31</v>
      </c>
      <c r="E26" s="90"/>
      <c r="F26" s="91"/>
      <c r="G26" s="88" t="e">
        <f>SUM(H6:H25)</f>
        <v>#VALUE!</v>
      </c>
      <c r="H26" s="89" t="e">
        <f>SUM(H5:H25)</f>
        <v>#VALUE!</v>
      </c>
    </row>
    <row r="27" spans="1:9" s="1" customFormat="1" ht="15" customHeight="1" thickBot="1" x14ac:dyDescent="0.4">
      <c r="A27" s="16"/>
      <c r="B27" s="17"/>
      <c r="C27" s="18"/>
      <c r="D27" s="35"/>
      <c r="E27" s="19"/>
      <c r="F27" s="20"/>
      <c r="G27" s="36"/>
      <c r="H27" s="37"/>
    </row>
    <row r="28" spans="1:9" s="1" customFormat="1" ht="60" customHeight="1" thickBot="1" x14ac:dyDescent="0.4">
      <c r="A28" s="5" t="s">
        <v>15</v>
      </c>
      <c r="B28" s="9" t="s">
        <v>9</v>
      </c>
      <c r="C28" s="6" t="s">
        <v>0</v>
      </c>
      <c r="D28" s="31" t="s">
        <v>25</v>
      </c>
      <c r="E28" s="7" t="s">
        <v>12</v>
      </c>
      <c r="F28" s="7" t="s">
        <v>13</v>
      </c>
      <c r="G28" s="7" t="s">
        <v>10</v>
      </c>
      <c r="H28" s="32" t="s">
        <v>11</v>
      </c>
      <c r="I28" s="38"/>
    </row>
    <row r="29" spans="1:9" x14ac:dyDescent="0.35">
      <c r="A29" s="60" t="s">
        <v>1</v>
      </c>
      <c r="B29" s="92">
        <v>1</v>
      </c>
      <c r="C29" s="66" t="s">
        <v>27</v>
      </c>
      <c r="D29" s="93" t="s">
        <v>67</v>
      </c>
      <c r="E29" s="23">
        <v>220</v>
      </c>
      <c r="F29" s="23">
        <f>B29*E29</f>
        <v>220</v>
      </c>
      <c r="G29" s="14" t="s">
        <v>32</v>
      </c>
      <c r="H29" s="33" t="e">
        <f t="shared" ref="H29" si="4">B29*G29</f>
        <v>#VALUE!</v>
      </c>
    </row>
    <row r="30" spans="1:9" x14ac:dyDescent="0.35">
      <c r="A30" s="61" t="s">
        <v>2</v>
      </c>
      <c r="B30" s="22">
        <v>2</v>
      </c>
      <c r="C30" s="21" t="s">
        <v>27</v>
      </c>
      <c r="D30" s="71" t="s">
        <v>68</v>
      </c>
      <c r="E30" s="24">
        <v>300</v>
      </c>
      <c r="F30" s="24">
        <f t="shared" ref="F30:F38" si="5">B30*E30</f>
        <v>600</v>
      </c>
      <c r="G30" s="15" t="s">
        <v>32</v>
      </c>
      <c r="H30" s="34" t="e">
        <f t="shared" ref="H30:H42" si="6">B30*G30</f>
        <v>#VALUE!</v>
      </c>
    </row>
    <row r="31" spans="1:9" x14ac:dyDescent="0.35">
      <c r="A31" s="61" t="s">
        <v>3</v>
      </c>
      <c r="B31" s="22">
        <v>2</v>
      </c>
      <c r="C31" s="21" t="s">
        <v>27</v>
      </c>
      <c r="D31" s="70" t="s">
        <v>69</v>
      </c>
      <c r="E31" s="24">
        <v>320</v>
      </c>
      <c r="F31" s="24">
        <f t="shared" si="5"/>
        <v>640</v>
      </c>
      <c r="G31" s="15" t="s">
        <v>32</v>
      </c>
      <c r="H31" s="34" t="e">
        <f t="shared" si="6"/>
        <v>#VALUE!</v>
      </c>
    </row>
    <row r="32" spans="1:9" x14ac:dyDescent="0.35">
      <c r="A32" s="61" t="s">
        <v>4</v>
      </c>
      <c r="B32" s="22">
        <v>4</v>
      </c>
      <c r="C32" s="21" t="s">
        <v>27</v>
      </c>
      <c r="D32" s="70" t="s">
        <v>70</v>
      </c>
      <c r="E32" s="24">
        <v>103</v>
      </c>
      <c r="F32" s="24">
        <f t="shared" si="5"/>
        <v>412</v>
      </c>
      <c r="G32" s="15" t="s">
        <v>32</v>
      </c>
      <c r="H32" s="34" t="e">
        <f t="shared" si="6"/>
        <v>#VALUE!</v>
      </c>
    </row>
    <row r="33" spans="1:8" x14ac:dyDescent="0.35">
      <c r="A33" s="61" t="s">
        <v>5</v>
      </c>
      <c r="B33" s="22">
        <v>3</v>
      </c>
      <c r="C33" s="21" t="s">
        <v>27</v>
      </c>
      <c r="D33" s="71" t="s">
        <v>71</v>
      </c>
      <c r="E33" s="24">
        <v>12</v>
      </c>
      <c r="F33" s="24">
        <f t="shared" si="5"/>
        <v>36</v>
      </c>
      <c r="G33" s="15" t="s">
        <v>32</v>
      </c>
      <c r="H33" s="34" t="e">
        <f t="shared" si="6"/>
        <v>#VALUE!</v>
      </c>
    </row>
    <row r="34" spans="1:8" x14ac:dyDescent="0.35">
      <c r="A34" s="61" t="s">
        <v>6</v>
      </c>
      <c r="B34" s="22">
        <v>50</v>
      </c>
      <c r="C34" s="21" t="s">
        <v>27</v>
      </c>
      <c r="D34" s="70" t="s">
        <v>72</v>
      </c>
      <c r="E34" s="24">
        <v>0.34</v>
      </c>
      <c r="F34" s="24">
        <f t="shared" si="5"/>
        <v>17</v>
      </c>
      <c r="G34" s="15" t="s">
        <v>32</v>
      </c>
      <c r="H34" s="34" t="e">
        <f t="shared" si="6"/>
        <v>#VALUE!</v>
      </c>
    </row>
    <row r="35" spans="1:8" ht="15" customHeight="1" x14ac:dyDescent="0.35">
      <c r="A35" s="61" t="s">
        <v>7</v>
      </c>
      <c r="B35" s="22">
        <v>10</v>
      </c>
      <c r="C35" s="21" t="s">
        <v>27</v>
      </c>
      <c r="D35" s="72" t="s">
        <v>73</v>
      </c>
      <c r="E35" s="24">
        <v>5</v>
      </c>
      <c r="F35" s="24">
        <f t="shared" si="5"/>
        <v>50</v>
      </c>
      <c r="G35" s="15" t="s">
        <v>32</v>
      </c>
      <c r="H35" s="34" t="e">
        <f t="shared" si="6"/>
        <v>#VALUE!</v>
      </c>
    </row>
    <row r="36" spans="1:8" x14ac:dyDescent="0.35">
      <c r="A36" s="61" t="s">
        <v>8</v>
      </c>
      <c r="B36" s="22">
        <v>1</v>
      </c>
      <c r="C36" s="21" t="s">
        <v>39</v>
      </c>
      <c r="D36" s="70" t="s">
        <v>74</v>
      </c>
      <c r="E36" s="24">
        <v>162</v>
      </c>
      <c r="F36" s="24">
        <f t="shared" si="5"/>
        <v>162</v>
      </c>
      <c r="G36" s="15" t="s">
        <v>32</v>
      </c>
      <c r="H36" s="34" t="e">
        <f t="shared" si="6"/>
        <v>#VALUE!</v>
      </c>
    </row>
    <row r="37" spans="1:8" x14ac:dyDescent="0.35">
      <c r="A37" s="61" t="s">
        <v>28</v>
      </c>
      <c r="B37" s="22">
        <v>10</v>
      </c>
      <c r="C37" s="21" t="s">
        <v>27</v>
      </c>
      <c r="D37" s="70" t="s">
        <v>75</v>
      </c>
      <c r="E37" s="24">
        <v>165</v>
      </c>
      <c r="F37" s="24">
        <f t="shared" si="5"/>
        <v>1650</v>
      </c>
      <c r="G37" s="15" t="s">
        <v>32</v>
      </c>
      <c r="H37" s="34" t="e">
        <f t="shared" si="6"/>
        <v>#VALUE!</v>
      </c>
    </row>
    <row r="38" spans="1:8" x14ac:dyDescent="0.35">
      <c r="A38" s="61" t="s">
        <v>29</v>
      </c>
      <c r="B38" s="22">
        <v>4</v>
      </c>
      <c r="C38" s="21" t="s">
        <v>27</v>
      </c>
      <c r="D38" s="70" t="s">
        <v>76</v>
      </c>
      <c r="E38" s="24">
        <v>126</v>
      </c>
      <c r="F38" s="24">
        <f t="shared" si="5"/>
        <v>504</v>
      </c>
      <c r="G38" s="15" t="s">
        <v>32</v>
      </c>
      <c r="H38" s="34" t="e">
        <f t="shared" si="6"/>
        <v>#VALUE!</v>
      </c>
    </row>
    <row r="39" spans="1:8" x14ac:dyDescent="0.35">
      <c r="A39" s="61" t="s">
        <v>33</v>
      </c>
      <c r="B39" s="22">
        <v>5</v>
      </c>
      <c r="C39" s="21" t="s">
        <v>27</v>
      </c>
      <c r="D39" s="73" t="s">
        <v>77</v>
      </c>
      <c r="E39" s="24">
        <v>106</v>
      </c>
      <c r="F39" s="24">
        <f>B39*E39</f>
        <v>530</v>
      </c>
      <c r="G39" s="15" t="s">
        <v>32</v>
      </c>
      <c r="H39" s="34" t="e">
        <f t="shared" si="6"/>
        <v>#VALUE!</v>
      </c>
    </row>
    <row r="40" spans="1:8" x14ac:dyDescent="0.35">
      <c r="A40" s="61" t="s">
        <v>34</v>
      </c>
      <c r="B40" s="22">
        <v>3</v>
      </c>
      <c r="C40" s="21" t="s">
        <v>39</v>
      </c>
      <c r="D40" s="73" t="s">
        <v>78</v>
      </c>
      <c r="E40" s="24">
        <v>25</v>
      </c>
      <c r="F40" s="24">
        <f t="shared" ref="F40:F42" si="7">B40*E40</f>
        <v>75</v>
      </c>
      <c r="G40" s="15" t="s">
        <v>32</v>
      </c>
      <c r="H40" s="34" t="e">
        <f t="shared" si="6"/>
        <v>#VALUE!</v>
      </c>
    </row>
    <row r="41" spans="1:8" x14ac:dyDescent="0.35">
      <c r="A41" s="61" t="s">
        <v>35</v>
      </c>
      <c r="B41" s="22">
        <v>3</v>
      </c>
      <c r="C41" s="21" t="s">
        <v>39</v>
      </c>
      <c r="D41" s="70" t="s">
        <v>79</v>
      </c>
      <c r="E41" s="24">
        <v>25</v>
      </c>
      <c r="F41" s="24">
        <f t="shared" si="7"/>
        <v>75</v>
      </c>
      <c r="G41" s="15" t="s">
        <v>32</v>
      </c>
      <c r="H41" s="34" t="e">
        <f t="shared" si="6"/>
        <v>#VALUE!</v>
      </c>
    </row>
    <row r="42" spans="1:8" ht="14.5" customHeight="1" thickBot="1" x14ac:dyDescent="0.4">
      <c r="A42" s="94" t="s">
        <v>36</v>
      </c>
      <c r="B42" s="95">
        <v>5</v>
      </c>
      <c r="C42" s="68" t="s">
        <v>27</v>
      </c>
      <c r="D42" s="96" t="s">
        <v>80</v>
      </c>
      <c r="E42" s="25">
        <v>825</v>
      </c>
      <c r="F42" s="25">
        <f t="shared" si="7"/>
        <v>4125</v>
      </c>
      <c r="G42" s="26" t="s">
        <v>32</v>
      </c>
      <c r="H42" s="97" t="e">
        <f t="shared" si="6"/>
        <v>#VALUE!</v>
      </c>
    </row>
    <row r="43" spans="1:8" s="1" customFormat="1" ht="15" customHeight="1" thickBot="1" x14ac:dyDescent="0.4">
      <c r="A43" s="39"/>
      <c r="B43" s="40"/>
      <c r="C43" s="41"/>
      <c r="D43" s="8" t="s">
        <v>26</v>
      </c>
      <c r="E43" s="90">
        <f>SUM(F29:F42)</f>
        <v>9096</v>
      </c>
      <c r="F43" s="91"/>
      <c r="G43" s="88" t="e">
        <f>SUM(H29:H42)</f>
        <v>#VALUE!</v>
      </c>
      <c r="H43" s="89" t="e">
        <f>SUM(#REF!)</f>
        <v>#REF!</v>
      </c>
    </row>
    <row r="44" spans="1:8" s="1" customFormat="1" ht="15" customHeight="1" thickBot="1" x14ac:dyDescent="0.4">
      <c r="A44" s="3"/>
      <c r="B44" s="10"/>
      <c r="C44" s="3"/>
      <c r="D44" s="42"/>
      <c r="E44" s="4"/>
      <c r="F44" s="4"/>
      <c r="G44" s="43"/>
      <c r="H44" s="43"/>
    </row>
    <row r="45" spans="1:8" ht="15" customHeight="1" thickBot="1" x14ac:dyDescent="0.4">
      <c r="A45" s="44"/>
      <c r="B45" s="45"/>
      <c r="C45" s="46"/>
      <c r="D45" s="47" t="s">
        <v>14</v>
      </c>
      <c r="E45" s="82"/>
      <c r="F45" s="83"/>
      <c r="G45" s="82" t="e">
        <f>SUM(G26+G43)</f>
        <v>#VALUE!</v>
      </c>
      <c r="H45" s="83"/>
    </row>
    <row r="46" spans="1:8" ht="15" customHeight="1" x14ac:dyDescent="0.35">
      <c r="C46" s="48"/>
      <c r="D46" s="50"/>
      <c r="E46" s="51"/>
      <c r="F46" s="51"/>
      <c r="G46" s="51"/>
      <c r="H46" s="51"/>
    </row>
    <row r="47" spans="1:8" ht="15" customHeight="1" x14ac:dyDescent="0.35">
      <c r="A47" s="52" t="s">
        <v>22</v>
      </c>
      <c r="B47" s="53"/>
      <c r="C47" s="52"/>
      <c r="E47" s="27"/>
    </row>
    <row r="48" spans="1:8" ht="15" customHeight="1" x14ac:dyDescent="0.35">
      <c r="A48" s="52" t="s">
        <v>23</v>
      </c>
      <c r="B48" s="53"/>
      <c r="C48" s="52"/>
      <c r="E48" s="27"/>
    </row>
    <row r="49" spans="1:8" ht="15" customHeight="1" x14ac:dyDescent="0.35">
      <c r="A49" s="55" t="s">
        <v>16</v>
      </c>
      <c r="B49" s="86" t="s">
        <v>21</v>
      </c>
      <c r="C49" s="86"/>
      <c r="D49" s="86"/>
      <c r="G49" s="56" t="s">
        <v>18</v>
      </c>
      <c r="H49" s="52"/>
    </row>
    <row r="50" spans="1:8" ht="15" customHeight="1" x14ac:dyDescent="0.35">
      <c r="A50" s="55"/>
      <c r="B50" s="53"/>
      <c r="C50" s="52"/>
      <c r="D50" s="48"/>
      <c r="E50" s="52"/>
    </row>
    <row r="51" spans="1:8" ht="15" customHeight="1" x14ac:dyDescent="0.35">
      <c r="A51" s="55"/>
      <c r="B51" s="53"/>
      <c r="C51" s="52"/>
      <c r="D51" s="48"/>
      <c r="E51" s="52"/>
    </row>
    <row r="52" spans="1:8" x14ac:dyDescent="0.35">
      <c r="A52" s="55"/>
      <c r="B52" s="53"/>
      <c r="C52" s="52"/>
      <c r="D52" s="48"/>
      <c r="E52" s="52"/>
    </row>
    <row r="53" spans="1:8" x14ac:dyDescent="0.35">
      <c r="A53" s="53"/>
      <c r="B53" s="53"/>
      <c r="C53" s="57"/>
      <c r="D53" s="58"/>
      <c r="E53" s="58"/>
    </row>
    <row r="54" spans="1:8" x14ac:dyDescent="0.35">
      <c r="A54" s="27"/>
      <c r="D54" s="87" t="s">
        <v>24</v>
      </c>
      <c r="E54" s="87"/>
      <c r="F54" s="87"/>
      <c r="G54" s="87"/>
    </row>
    <row r="55" spans="1:8" x14ac:dyDescent="0.35">
      <c r="A55" s="27"/>
      <c r="B55" s="53"/>
      <c r="C55" s="57"/>
      <c r="D55" s="80" t="s">
        <v>20</v>
      </c>
      <c r="E55" s="80"/>
      <c r="F55" s="80"/>
      <c r="G55" s="80"/>
      <c r="H55" s="57"/>
    </row>
    <row r="56" spans="1:8" x14ac:dyDescent="0.35">
      <c r="C56" s="48"/>
      <c r="D56" s="80" t="s">
        <v>19</v>
      </c>
      <c r="E56" s="80"/>
      <c r="F56" s="80"/>
      <c r="G56" s="80"/>
      <c r="H56" s="57"/>
    </row>
    <row r="57" spans="1:8" x14ac:dyDescent="0.35">
      <c r="C57" s="48"/>
      <c r="D57" s="59"/>
    </row>
    <row r="58" spans="1:8" x14ac:dyDescent="0.35">
      <c r="C58" s="48"/>
      <c r="D58" s="59"/>
    </row>
    <row r="59" spans="1:8" x14ac:dyDescent="0.35">
      <c r="C59" s="48"/>
      <c r="D59" s="59"/>
    </row>
    <row r="60" spans="1:8" x14ac:dyDescent="0.35">
      <c r="C60" s="48"/>
      <c r="D60" s="59"/>
    </row>
    <row r="61" spans="1:8" x14ac:dyDescent="0.35">
      <c r="C61" s="48"/>
      <c r="D61" s="59"/>
    </row>
    <row r="62" spans="1:8" x14ac:dyDescent="0.35">
      <c r="C62" s="48"/>
      <c r="D62" s="59"/>
    </row>
    <row r="63" spans="1:8" x14ac:dyDescent="0.35">
      <c r="C63" s="48"/>
      <c r="D63" s="59"/>
    </row>
    <row r="64" spans="1:8" x14ac:dyDescent="0.35">
      <c r="C64" s="48"/>
      <c r="D64" s="59"/>
    </row>
    <row r="65" spans="4:6" x14ac:dyDescent="0.35">
      <c r="D65" s="59"/>
      <c r="F65" s="2"/>
    </row>
  </sheetData>
  <mergeCells count="12">
    <mergeCell ref="D56:G56"/>
    <mergeCell ref="A2:H2"/>
    <mergeCell ref="D55:G55"/>
    <mergeCell ref="E45:F45"/>
    <mergeCell ref="G45:H45"/>
    <mergeCell ref="A3:H3"/>
    <mergeCell ref="B49:D49"/>
    <mergeCell ref="D54:G54"/>
    <mergeCell ref="G26:H26"/>
    <mergeCell ref="E26:F26"/>
    <mergeCell ref="E43:F43"/>
    <mergeCell ref="G43:H43"/>
  </mergeCells>
  <phoneticPr fontId="12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