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filterPrivacy="1" defaultThemeVersion="124226"/>
  <xr:revisionPtr revIDLastSave="77" documentId="14_{D2BC0033-DA82-4940-AB1F-F12A28CD241A}" xr6:coauthVersionLast="47" xr6:coauthVersionMax="47" xr10:uidLastSave="{09A95A59-D25D-470D-8FFD-794F9F53626D}"/>
  <bookViews>
    <workbookView xWindow="-21710" yWindow="-20" windowWidth="21820" windowHeight="37900" xr2:uid="{00000000-000D-0000-FFFF-FFFF00000000}"/>
  </bookViews>
  <sheets>
    <sheet name="instalatersky" sheetId="2" r:id="rId1"/>
  </sheets>
  <definedNames>
    <definedName name="_xlnm.Print_Area" localSheetId="0">instalatersky!$A$2:$H$48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2" l="1"/>
  <c r="H30" i="2" l="1"/>
  <c r="F30" i="2"/>
  <c r="H16" i="2" l="1"/>
  <c r="F16" i="2"/>
  <c r="H15" i="2"/>
  <c r="F15" i="2"/>
  <c r="H14" i="2"/>
  <c r="F14" i="2"/>
  <c r="H13" i="2"/>
  <c r="F13" i="2"/>
  <c r="H12" i="2"/>
  <c r="F12" i="2"/>
  <c r="H11" i="2"/>
  <c r="F11" i="2"/>
  <c r="H10" i="2"/>
  <c r="F10" i="2"/>
  <c r="H9" i="2"/>
  <c r="F9" i="2"/>
  <c r="H8" i="2"/>
  <c r="F8" i="2"/>
  <c r="H18" i="2" l="1"/>
  <c r="F18" i="2"/>
  <c r="H17" i="2"/>
  <c r="H24" i="2" l="1"/>
  <c r="F24" i="2"/>
  <c r="H23" i="2"/>
  <c r="F23" i="2"/>
  <c r="H32" i="2" l="1"/>
  <c r="F32" i="2"/>
  <c r="H31" i="2"/>
  <c r="F31" i="2"/>
  <c r="H7" i="2" l="1"/>
  <c r="F7" i="2"/>
  <c r="H29" i="2" l="1"/>
  <c r="G33" i="2" s="1"/>
  <c r="F29" i="2"/>
  <c r="E33" i="2" l="1"/>
  <c r="H22" i="2"/>
  <c r="G25" i="2" s="1"/>
  <c r="F22" i="2"/>
  <c r="F6" i="2" l="1"/>
  <c r="H6" i="2" l="1"/>
  <c r="G19" i="2" l="1"/>
  <c r="G34" i="2" s="1"/>
  <c r="F1041368" i="2"/>
</calcChain>
</file>

<file path=xl/sharedStrings.xml><?xml version="1.0" encoding="utf-8"?>
<sst xmlns="http://schemas.openxmlformats.org/spreadsheetml/2006/main" count="98" uniqueCount="48">
  <si>
    <t>V</t>
  </si>
  <si>
    <t>Cena za jednotku bez DPH</t>
  </si>
  <si>
    <t>Celkem bez DPH</t>
  </si>
  <si>
    <t>Předpoklad za jednotku bez DPH</t>
  </si>
  <si>
    <t>Předpoklad celkem bez DPH</t>
  </si>
  <si>
    <t>Celková nabídková/kupní cena bez DPH:</t>
  </si>
  <si>
    <t>elektronický podpis oprávněné osoby (po převedení do PDF)</t>
  </si>
  <si>
    <t>Datum v elektronickém podpisu</t>
  </si>
  <si>
    <t>(doplní dodavatel)</t>
  </si>
  <si>
    <t>titul, jméno a příjmení, titul (doplní dodavatel)</t>
  </si>
  <si>
    <t>uchazeč - obchodní jméno (doplní dodavatel) nebo razítko:</t>
  </si>
  <si>
    <t>doplní dodavatel</t>
  </si>
  <si>
    <t>Poř čís</t>
  </si>
  <si>
    <t>Mn</t>
  </si>
  <si>
    <t>MJ</t>
  </si>
  <si>
    <t>Dodavatel/prodávající prohlašuje, že všechna nabízená položky splňují všechny výše uvedené parametry dle této specifikace.</t>
  </si>
  <si>
    <t>ks</t>
  </si>
  <si>
    <t>Mezisoučet za Ubytovací služby a Stravovací služby:</t>
  </si>
  <si>
    <t>Příloha č. 1 - Specifikace předmětu koupě / veřejné zakázky</t>
  </si>
  <si>
    <t>Dodávka do skladu energetiky, převezme Uramová Milena, t.č. 597 321 217, místnost B 109 (Sklad elektro), 17.listopadu 15, Ostrava - Poruba</t>
  </si>
  <si>
    <t>Mezisoučet za sklad energetiky:</t>
  </si>
  <si>
    <t>Mezisoučet za sklad údržby:</t>
  </si>
  <si>
    <t>Předmět dodávky do skladu údržby 976, místnost G112A, na ulici 17. listopadu 15, Ostrava-Poruba, převezme Renáta Polanská, telefon +420597323344</t>
  </si>
  <si>
    <t>Dodávka pro Ubytovací služby a Stravovací služby, převezme Stupková Jaroslava tel. 596996441, sklad údržby - místnost č.A1/16, Studentská 1770/1, Ostrava - Poruba, 700 32</t>
  </si>
  <si>
    <t>KS</t>
  </si>
  <si>
    <t>Sifon umyvadlový T-1015 C DN 40/63mm</t>
  </si>
  <si>
    <t xml:space="preserve">ks </t>
  </si>
  <si>
    <t>Ventil Plovákový  ONB P100 napouštěcí 3/8"xs reduk.1/2"</t>
  </si>
  <si>
    <t>Splachovačka vysokopoložená T 2454</t>
  </si>
  <si>
    <t>WC flexi přípojka 110-28-55</t>
  </si>
  <si>
    <t>Dodávka instalatérského materiálu 2/2025</t>
  </si>
  <si>
    <t>Teploměr bimetalový DN 100, L 100, 0 - 120 °C, zadní vývod Ø 6 mm, EN13190</t>
  </si>
  <si>
    <t>DNK Anodová tyč univerzální 33x700 - 5/4"</t>
  </si>
  <si>
    <t>termo izolační páska s hliníkovou (alu) vrstvou 50mm x 10m (0,8mm)</t>
  </si>
  <si>
    <t>Koleno HT40/87</t>
  </si>
  <si>
    <t>Koleno HT 40x45</t>
  </si>
  <si>
    <t>trubka HT 250/40</t>
  </si>
  <si>
    <t>redukce krátká HT 40/50</t>
  </si>
  <si>
    <t>Splachovačka etážka</t>
  </si>
  <si>
    <t>kombi wc manžeta</t>
  </si>
  <si>
    <t xml:space="preserve">WC deska Helena </t>
  </si>
  <si>
    <t>40m</t>
  </si>
  <si>
    <t xml:space="preserve">trubka PPR 20 PN16    4m 20x2,8 </t>
  </si>
  <si>
    <t>Ventil rohový s filtrem 3/8"x1/2"</t>
  </si>
  <si>
    <t>Páska instalační samolepící ANTICOR šedá, Typ: 422, 0,15mmx38mmx33m</t>
  </si>
  <si>
    <t>Umyvadlová dřezová baterie stojánková TITANIA IRIS 92 096.0, krátká pípa</t>
  </si>
  <si>
    <t>Hadicová spona 32-50mm</t>
  </si>
  <si>
    <t>Sprchová hadice kovová, nerezová, dvouzámková, mosazná matka i konus, NOVASERVIS MET/155.0, Kód: BAT 001-1400, 150CM,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</si>
</sst>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8"/>
      <name val="Calibri"/>
      <family val="2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i/>
      <sz val="14"/>
      <color indexed="8"/>
      <name val="Calibri"/>
      <family val="2"/>
      <charset val="238"/>
    </font>
    <font>
      <b/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 tint="4.9989318521683403E-2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0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</cellStyleXfs>
  <cellXfs count="73">
    <xf numFmtId="0" fontId="0" fillId="0" borderId="0" xfId="0"/>
    <xf numFmtId="0" fontId="9" fillId="0" borderId="0" xfId="0" applyFont="1" applyAlignment="1">
      <alignment vertical="center"/>
    </xf>
    <xf numFmtId="164" fontId="8" fillId="2" borderId="1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164" fontId="9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164" fontId="13" fillId="0" borderId="0" xfId="0" applyNumberFormat="1" applyFont="1" applyAlignment="1">
      <alignment horizontal="right" vertical="center"/>
    </xf>
    <xf numFmtId="164" fontId="8" fillId="2" borderId="3" xfId="0" applyNumberFormat="1" applyFont="1" applyFill="1" applyBorder="1" applyAlignment="1" applyProtection="1">
      <alignment horizontal="right" vertical="center"/>
      <protection locked="0"/>
    </xf>
    <xf numFmtId="0" fontId="13" fillId="0" borderId="0" xfId="0" applyFont="1" applyAlignment="1">
      <alignment horizontal="center" vertical="center"/>
    </xf>
    <xf numFmtId="164" fontId="7" fillId="0" borderId="11" xfId="0" applyNumberFormat="1" applyFont="1" applyBorder="1" applyAlignment="1">
      <alignment horizontal="right" vertical="center"/>
    </xf>
    <xf numFmtId="164" fontId="7" fillId="0" borderId="12" xfId="0" applyNumberFormat="1" applyFont="1" applyBorder="1" applyAlignment="1">
      <alignment horizontal="right" vertical="center"/>
    </xf>
    <xf numFmtId="0" fontId="18" fillId="4" borderId="8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horizontal="center" vertical="center" wrapText="1"/>
    </xf>
    <xf numFmtId="164" fontId="15" fillId="4" borderId="9" xfId="0" applyNumberFormat="1" applyFont="1" applyFill="1" applyBorder="1" applyAlignment="1">
      <alignment horizontal="center" vertical="center" wrapText="1"/>
    </xf>
    <xf numFmtId="164" fontId="12" fillId="4" borderId="9" xfId="0" applyNumberFormat="1" applyFont="1" applyFill="1" applyBorder="1" applyAlignment="1">
      <alignment horizontal="center" vertical="center" wrapText="1"/>
    </xf>
    <xf numFmtId="164" fontId="11" fillId="4" borderId="10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right" vertical="center"/>
    </xf>
    <xf numFmtId="0" fontId="9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right" vertical="center"/>
    </xf>
    <xf numFmtId="164" fontId="13" fillId="0" borderId="2" xfId="0" applyNumberFormat="1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9" fillId="0" borderId="5" xfId="0" applyFont="1" applyBorder="1" applyAlignment="1">
      <alignment horizontal="left" vertical="center"/>
    </xf>
    <xf numFmtId="0" fontId="13" fillId="0" borderId="5" xfId="0" applyFont="1" applyBorder="1" applyAlignment="1">
      <alignment horizontal="right" vertical="center"/>
    </xf>
    <xf numFmtId="0" fontId="17" fillId="4" borderId="9" xfId="0" applyFont="1" applyFill="1" applyBorder="1" applyAlignment="1">
      <alignment vertical="center" wrapText="1"/>
    </xf>
    <xf numFmtId="0" fontId="9" fillId="0" borderId="5" xfId="0" applyFont="1" applyBorder="1" applyAlignment="1">
      <alignment vertical="center"/>
    </xf>
    <xf numFmtId="0" fontId="9" fillId="0" borderId="2" xfId="0" applyFont="1" applyBorder="1" applyAlignment="1">
      <alignment vertical="center"/>
    </xf>
    <xf numFmtId="0" fontId="8" fillId="0" borderId="5" xfId="0" applyFont="1" applyBorder="1" applyAlignment="1">
      <alignment horizontal="right" vertical="center"/>
    </xf>
    <xf numFmtId="0" fontId="15" fillId="4" borderId="9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horizontal="right" vertical="center"/>
    </xf>
    <xf numFmtId="0" fontId="22" fillId="0" borderId="1" xfId="0" applyFont="1" applyBorder="1" applyAlignment="1">
      <alignment horizontal="center" vertical="center"/>
    </xf>
    <xf numFmtId="164" fontId="8" fillId="0" borderId="3" xfId="0" applyNumberFormat="1" applyFont="1" applyBorder="1"/>
    <xf numFmtId="164" fontId="8" fillId="0" borderId="1" xfId="0" applyNumberFormat="1" applyFont="1" applyBorder="1"/>
    <xf numFmtId="1" fontId="22" fillId="0" borderId="1" xfId="0" applyNumberFormat="1" applyFont="1" applyBorder="1" applyAlignment="1">
      <alignment horizontal="center" vertical="center"/>
    </xf>
    <xf numFmtId="164" fontId="8" fillId="3" borderId="3" xfId="0" applyNumberFormat="1" applyFont="1" applyFill="1" applyBorder="1" applyAlignment="1" applyProtection="1">
      <alignment vertical="center" wrapText="1"/>
      <protection locked="0"/>
    </xf>
    <xf numFmtId="1" fontId="21" fillId="0" borderId="7" xfId="0" applyNumberFormat="1" applyFont="1" applyBorder="1" applyAlignment="1">
      <alignment horizontal="center" vertical="center"/>
    </xf>
    <xf numFmtId="1" fontId="21" fillId="0" borderId="6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0" fillId="0" borderId="14" xfId="0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0" fontId="22" fillId="0" borderId="7" xfId="0" applyFont="1" applyBorder="1" applyAlignment="1">
      <alignment horizontal="center"/>
    </xf>
    <xf numFmtId="0" fontId="22" fillId="0" borderId="6" xfId="0" applyFont="1" applyBorder="1" applyAlignment="1">
      <alignment horizontal="center"/>
    </xf>
    <xf numFmtId="0" fontId="8" fillId="0" borderId="1" xfId="0" applyFont="1" applyBorder="1" applyAlignment="1">
      <alignment horizontal="left" vertical="center" wrapText="1"/>
    </xf>
    <xf numFmtId="0" fontId="24" fillId="3" borderId="1" xfId="0" applyFont="1" applyFill="1" applyBorder="1" applyAlignment="1">
      <alignment horizontal="left" vertical="center"/>
    </xf>
    <xf numFmtId="0" fontId="23" fillId="3" borderId="1" xfId="0" applyFont="1" applyFill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164" fontId="13" fillId="0" borderId="9" xfId="0" applyNumberFormat="1" applyFont="1" applyBorder="1" applyAlignment="1">
      <alignment horizontal="right" vertical="center"/>
    </xf>
    <xf numFmtId="164" fontId="13" fillId="0" borderId="10" xfId="0" applyNumberFormat="1" applyFont="1" applyBorder="1" applyAlignment="1">
      <alignment horizontal="right" vertical="center"/>
    </xf>
    <xf numFmtId="164" fontId="13" fillId="0" borderId="13" xfId="0" applyNumberFormat="1" applyFont="1" applyBorder="1" applyAlignment="1">
      <alignment horizontal="right" vertical="center"/>
    </xf>
    <xf numFmtId="0" fontId="8" fillId="2" borderId="0" xfId="0" applyFont="1" applyFill="1" applyAlignment="1">
      <alignment horizontal="left"/>
    </xf>
    <xf numFmtId="0" fontId="8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2" fillId="0" borderId="3" xfId="0" applyFont="1" applyBorder="1" applyAlignment="1">
      <alignment horizontal="center"/>
    </xf>
    <xf numFmtId="0" fontId="2" fillId="0" borderId="3" xfId="0" applyFont="1" applyBorder="1" applyAlignment="1">
      <alignment horizontal="left" vertical="center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</cellXfs>
  <cellStyles count="7">
    <cellStyle name="Normální" xfId="0" builtinId="0"/>
    <cellStyle name="Normální 2" xfId="2" xr:uid="{00000000-0005-0000-0000-000001000000}"/>
    <cellStyle name="Normální 2 2" xfId="6" xr:uid="{D12D761F-4A67-489C-94A5-5FE0DF53A5AA}"/>
    <cellStyle name="Normální 3" xfId="1" xr:uid="{00000000-0005-0000-0000-000002000000}"/>
    <cellStyle name="Normální 4" xfId="4" xr:uid="{00000000-0005-0000-0000-000003000000}"/>
    <cellStyle name="Normální 5" xfId="5" xr:uid="{7B047BA4-B5CB-45A4-80CF-39AD3FEA0BFB}"/>
    <cellStyle name="Normální 9" xfId="3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1041368"/>
  <sheetViews>
    <sheetView tabSelected="1" zoomScale="80" zoomScaleNormal="80" workbookViewId="0">
      <selection activeCell="L20" sqref="L20"/>
    </sheetView>
  </sheetViews>
  <sheetFormatPr defaultColWidth="9.1796875" defaultRowHeight="14.5" x14ac:dyDescent="0.35"/>
  <cols>
    <col min="1" max="1" width="6" style="4" bestFit="1" customWidth="1"/>
    <col min="2" max="2" width="4.453125" style="1" bestFit="1" customWidth="1"/>
    <col min="3" max="3" width="4.1796875" style="5" customWidth="1"/>
    <col min="4" max="4" width="84" style="1" customWidth="1"/>
    <col min="5" max="5" width="0.1796875" style="6" hidden="1" customWidth="1"/>
    <col min="6" max="6" width="19.81640625" style="6" hidden="1" customWidth="1"/>
    <col min="7" max="7" width="18.26953125" style="6" customWidth="1"/>
    <col min="8" max="8" width="16.1796875" style="6" customWidth="1"/>
    <col min="9" max="16384" width="9.1796875" style="1"/>
  </cols>
  <sheetData>
    <row r="2" spans="1:8" s="3" customFormat="1" ht="18.5" x14ac:dyDescent="0.35">
      <c r="A2" s="66" t="s">
        <v>18</v>
      </c>
      <c r="B2" s="66"/>
      <c r="C2" s="66"/>
      <c r="D2" s="66"/>
      <c r="E2" s="66"/>
      <c r="F2" s="66"/>
      <c r="G2" s="66"/>
      <c r="H2" s="66"/>
    </row>
    <row r="3" spans="1:8" s="3" customFormat="1" ht="18.5" x14ac:dyDescent="0.35">
      <c r="A3" s="67" t="s">
        <v>30</v>
      </c>
      <c r="B3" s="66"/>
      <c r="C3" s="66"/>
      <c r="D3" s="66"/>
      <c r="E3" s="66"/>
      <c r="F3" s="66"/>
      <c r="G3" s="66"/>
      <c r="H3" s="66"/>
    </row>
    <row r="4" spans="1:8" s="3" customFormat="1" ht="19" thickBot="1" x14ac:dyDescent="0.4">
      <c r="A4" s="13"/>
      <c r="C4" s="13"/>
      <c r="D4" s="13"/>
      <c r="E4" s="13"/>
      <c r="F4" s="13"/>
      <c r="G4" s="13"/>
      <c r="H4" s="13"/>
    </row>
    <row r="5" spans="1:8" s="9" customFormat="1" ht="60" customHeight="1" thickBot="1" x14ac:dyDescent="0.4">
      <c r="A5" s="16" t="s">
        <v>12</v>
      </c>
      <c r="B5" s="28" t="s">
        <v>13</v>
      </c>
      <c r="C5" s="17" t="s">
        <v>14</v>
      </c>
      <c r="D5" s="32" t="s">
        <v>22</v>
      </c>
      <c r="E5" s="18" t="s">
        <v>3</v>
      </c>
      <c r="F5" s="18" t="s">
        <v>4</v>
      </c>
      <c r="G5" s="19" t="s">
        <v>1</v>
      </c>
      <c r="H5" s="20" t="s">
        <v>2</v>
      </c>
    </row>
    <row r="6" spans="1:8" s="9" customFormat="1" ht="15" customHeight="1" x14ac:dyDescent="0.35">
      <c r="A6" s="39">
        <v>1</v>
      </c>
      <c r="B6" s="47">
        <v>10</v>
      </c>
      <c r="C6" s="47" t="s">
        <v>16</v>
      </c>
      <c r="D6" s="48" t="s">
        <v>34</v>
      </c>
      <c r="E6" s="38"/>
      <c r="F6" s="35">
        <f t="shared" ref="F6:F12" si="0">SUM(E6*B6)</f>
        <v>0</v>
      </c>
      <c r="G6" s="12" t="s">
        <v>11</v>
      </c>
      <c r="H6" s="14" t="e">
        <f t="shared" ref="H6:H12" si="1">B6*G6</f>
        <v>#VALUE!</v>
      </c>
    </row>
    <row r="7" spans="1:8" x14ac:dyDescent="0.35">
      <c r="A7" s="45">
        <v>2</v>
      </c>
      <c r="B7" s="49">
        <v>6</v>
      </c>
      <c r="C7" s="49" t="s">
        <v>24</v>
      </c>
      <c r="D7" s="50" t="s">
        <v>35</v>
      </c>
      <c r="E7" s="36"/>
      <c r="F7" s="36">
        <f t="shared" si="0"/>
        <v>0</v>
      </c>
      <c r="G7" s="2" t="s">
        <v>11</v>
      </c>
      <c r="H7" s="15" t="e">
        <f t="shared" si="1"/>
        <v>#VALUE!</v>
      </c>
    </row>
    <row r="8" spans="1:8" x14ac:dyDescent="0.35">
      <c r="A8" s="40">
        <v>3</v>
      </c>
      <c r="B8" s="49">
        <v>5</v>
      </c>
      <c r="C8" s="49" t="s">
        <v>16</v>
      </c>
      <c r="D8" s="51" t="s">
        <v>27</v>
      </c>
      <c r="E8" s="36"/>
      <c r="F8" s="36">
        <f t="shared" si="0"/>
        <v>0</v>
      </c>
      <c r="G8" s="2" t="s">
        <v>11</v>
      </c>
      <c r="H8" s="15" t="e">
        <f t="shared" si="1"/>
        <v>#VALUE!</v>
      </c>
    </row>
    <row r="9" spans="1:8" x14ac:dyDescent="0.35">
      <c r="A9" s="40">
        <v>4</v>
      </c>
      <c r="B9" s="49">
        <v>5</v>
      </c>
      <c r="C9" s="49" t="s">
        <v>16</v>
      </c>
      <c r="D9" s="51" t="s">
        <v>25</v>
      </c>
      <c r="E9" s="36"/>
      <c r="F9" s="36">
        <f t="shared" si="0"/>
        <v>0</v>
      </c>
      <c r="G9" s="2" t="s">
        <v>11</v>
      </c>
      <c r="H9" s="15" t="e">
        <f t="shared" si="1"/>
        <v>#VALUE!</v>
      </c>
    </row>
    <row r="10" spans="1:8" x14ac:dyDescent="0.35">
      <c r="A10" s="45">
        <v>5</v>
      </c>
      <c r="B10" s="49">
        <v>10</v>
      </c>
      <c r="C10" s="49" t="s">
        <v>16</v>
      </c>
      <c r="D10" s="51" t="s">
        <v>36</v>
      </c>
      <c r="E10" s="36"/>
      <c r="F10" s="36">
        <f t="shared" si="0"/>
        <v>0</v>
      </c>
      <c r="G10" s="2" t="s">
        <v>11</v>
      </c>
      <c r="H10" s="15" t="e">
        <f t="shared" si="1"/>
        <v>#VALUE!</v>
      </c>
    </row>
    <row r="11" spans="1:8" x14ac:dyDescent="0.35">
      <c r="A11" s="40">
        <v>6</v>
      </c>
      <c r="B11" s="49">
        <v>8</v>
      </c>
      <c r="C11" s="49" t="s">
        <v>16</v>
      </c>
      <c r="D11" s="51" t="s">
        <v>37</v>
      </c>
      <c r="E11" s="36"/>
      <c r="F11" s="36">
        <f t="shared" si="0"/>
        <v>0</v>
      </c>
      <c r="G11" s="2" t="s">
        <v>11</v>
      </c>
      <c r="H11" s="15" t="e">
        <f t="shared" si="1"/>
        <v>#VALUE!</v>
      </c>
    </row>
    <row r="12" spans="1:8" x14ac:dyDescent="0.35">
      <c r="A12" s="40">
        <v>7</v>
      </c>
      <c r="B12" s="49">
        <v>4</v>
      </c>
      <c r="C12" s="49" t="s">
        <v>16</v>
      </c>
      <c r="D12" s="51" t="s">
        <v>38</v>
      </c>
      <c r="E12" s="36"/>
      <c r="F12" s="36">
        <f t="shared" si="0"/>
        <v>0</v>
      </c>
      <c r="G12" s="2" t="s">
        <v>11</v>
      </c>
      <c r="H12" s="15" t="e">
        <f t="shared" si="1"/>
        <v>#VALUE!</v>
      </c>
    </row>
    <row r="13" spans="1:8" x14ac:dyDescent="0.35">
      <c r="A13" s="45">
        <v>8</v>
      </c>
      <c r="B13" s="49">
        <v>1</v>
      </c>
      <c r="C13" s="49" t="s">
        <v>16</v>
      </c>
      <c r="D13" s="51" t="s">
        <v>29</v>
      </c>
      <c r="E13" s="36"/>
      <c r="F13" s="36">
        <f t="shared" ref="F13:F17" si="2">SUM(E13*B13)</f>
        <v>0</v>
      </c>
      <c r="G13" s="2" t="s">
        <v>11</v>
      </c>
      <c r="H13" s="15" t="e">
        <f t="shared" ref="H13:H16" si="3">B13*G13</f>
        <v>#VALUE!</v>
      </c>
    </row>
    <row r="14" spans="1:8" x14ac:dyDescent="0.35">
      <c r="A14" s="40">
        <v>9</v>
      </c>
      <c r="B14" s="49">
        <v>2</v>
      </c>
      <c r="C14" s="49" t="s">
        <v>16</v>
      </c>
      <c r="D14" s="54" t="s">
        <v>28</v>
      </c>
      <c r="E14" s="36"/>
      <c r="F14" s="36">
        <f t="shared" si="2"/>
        <v>0</v>
      </c>
      <c r="G14" s="2" t="s">
        <v>11</v>
      </c>
      <c r="H14" s="15" t="e">
        <f t="shared" si="3"/>
        <v>#VALUE!</v>
      </c>
    </row>
    <row r="15" spans="1:8" x14ac:dyDescent="0.35">
      <c r="A15" s="40">
        <v>10</v>
      </c>
      <c r="B15" s="49">
        <v>6</v>
      </c>
      <c r="C15" s="49" t="s">
        <v>16</v>
      </c>
      <c r="D15" s="54" t="s">
        <v>39</v>
      </c>
      <c r="E15" s="36"/>
      <c r="F15" s="36">
        <f t="shared" si="2"/>
        <v>0</v>
      </c>
      <c r="G15" s="2" t="s">
        <v>11</v>
      </c>
      <c r="H15" s="15" t="e">
        <f t="shared" si="3"/>
        <v>#VALUE!</v>
      </c>
    </row>
    <row r="16" spans="1:8" x14ac:dyDescent="0.35">
      <c r="A16" s="45">
        <v>11</v>
      </c>
      <c r="B16" s="49">
        <v>15</v>
      </c>
      <c r="C16" s="49" t="s">
        <v>16</v>
      </c>
      <c r="D16" s="55" t="s">
        <v>40</v>
      </c>
      <c r="E16" s="36"/>
      <c r="F16" s="36">
        <f t="shared" si="2"/>
        <v>0</v>
      </c>
      <c r="G16" s="2" t="s">
        <v>11</v>
      </c>
      <c r="H16" s="15" t="e">
        <f t="shared" si="3"/>
        <v>#VALUE!</v>
      </c>
    </row>
    <row r="17" spans="1:8" x14ac:dyDescent="0.35">
      <c r="A17" s="40">
        <v>12</v>
      </c>
      <c r="B17" s="49" t="s">
        <v>41</v>
      </c>
      <c r="C17" s="49" t="s">
        <v>26</v>
      </c>
      <c r="D17" s="56" t="s">
        <v>42</v>
      </c>
      <c r="E17" s="36"/>
      <c r="F17" s="36" t="e">
        <f t="shared" si="2"/>
        <v>#VALUE!</v>
      </c>
      <c r="G17" s="2" t="s">
        <v>11</v>
      </c>
      <c r="H17" s="15" t="e">
        <f t="shared" ref="H17:H18" si="4">B17*G17</f>
        <v>#VALUE!</v>
      </c>
    </row>
    <row r="18" spans="1:8" ht="15" thickBot="1" x14ac:dyDescent="0.4">
      <c r="A18" s="45">
        <v>13</v>
      </c>
      <c r="B18" s="49">
        <v>10</v>
      </c>
      <c r="C18" s="49" t="s">
        <v>16</v>
      </c>
      <c r="D18" s="51" t="s">
        <v>43</v>
      </c>
      <c r="E18" s="36"/>
      <c r="F18" s="36">
        <f t="shared" ref="F18" si="5">SUM(E18*B18)</f>
        <v>0</v>
      </c>
      <c r="G18" s="2" t="s">
        <v>11</v>
      </c>
      <c r="H18" s="15" t="e">
        <f t="shared" si="4"/>
        <v>#VALUE!</v>
      </c>
    </row>
    <row r="19" spans="1:8" ht="19" thickBot="1" x14ac:dyDescent="0.4">
      <c r="A19" s="41"/>
      <c r="B19" s="42"/>
      <c r="C19" s="43"/>
      <c r="D19" s="33" t="s">
        <v>21</v>
      </c>
      <c r="E19" s="61"/>
      <c r="F19" s="61"/>
      <c r="G19" s="61" t="e">
        <f>SUM(H6:H18)</f>
        <v>#VALUE!</v>
      </c>
      <c r="H19" s="62"/>
    </row>
    <row r="20" spans="1:8" ht="19" thickBot="1" x14ac:dyDescent="0.4">
      <c r="A20" s="44"/>
      <c r="B20" s="44"/>
      <c r="C20" s="44"/>
      <c r="D20" s="10"/>
      <c r="E20" s="11"/>
      <c r="F20" s="11"/>
      <c r="G20" s="11"/>
      <c r="H20" s="11"/>
    </row>
    <row r="21" spans="1:8" ht="49.5" customHeight="1" thickBot="1" x14ac:dyDescent="0.4">
      <c r="A21" s="16" t="s">
        <v>12</v>
      </c>
      <c r="B21" s="17" t="s">
        <v>13</v>
      </c>
      <c r="C21" s="17" t="s">
        <v>14</v>
      </c>
      <c r="D21" s="32" t="s">
        <v>19</v>
      </c>
      <c r="E21" s="18" t="s">
        <v>3</v>
      </c>
      <c r="F21" s="18" t="s">
        <v>4</v>
      </c>
      <c r="G21" s="19" t="s">
        <v>1</v>
      </c>
      <c r="H21" s="20" t="s">
        <v>2</v>
      </c>
    </row>
    <row r="22" spans="1:8" s="9" customFormat="1" ht="15" customHeight="1" x14ac:dyDescent="0.35">
      <c r="A22" s="52">
        <v>1</v>
      </c>
      <c r="B22" s="69">
        <v>1</v>
      </c>
      <c r="C22" s="57" t="s">
        <v>16</v>
      </c>
      <c r="D22" s="70" t="s">
        <v>31</v>
      </c>
      <c r="E22" s="35"/>
      <c r="F22" s="35">
        <f t="shared" ref="F22:F23" si="6">SUM(E22*B22)</f>
        <v>0</v>
      </c>
      <c r="G22" s="12" t="s">
        <v>11</v>
      </c>
      <c r="H22" s="14" t="e">
        <f t="shared" ref="H22:H23" si="7">B22*G22</f>
        <v>#VALUE!</v>
      </c>
    </row>
    <row r="23" spans="1:8" s="9" customFormat="1" ht="15" customHeight="1" x14ac:dyDescent="0.35">
      <c r="A23" s="53">
        <v>2</v>
      </c>
      <c r="B23" s="46">
        <v>1</v>
      </c>
      <c r="C23" s="58" t="s">
        <v>16</v>
      </c>
      <c r="D23" s="68" t="s">
        <v>32</v>
      </c>
      <c r="E23" s="36"/>
      <c r="F23" s="36">
        <f t="shared" si="6"/>
        <v>0</v>
      </c>
      <c r="G23" s="2" t="s">
        <v>11</v>
      </c>
      <c r="H23" s="15" t="e">
        <f t="shared" si="7"/>
        <v>#VALUE!</v>
      </c>
    </row>
    <row r="24" spans="1:8" s="9" customFormat="1" ht="15" customHeight="1" thickBot="1" x14ac:dyDescent="0.4">
      <c r="A24" s="53">
        <v>3</v>
      </c>
      <c r="B24" s="46">
        <v>2</v>
      </c>
      <c r="C24" s="58" t="s">
        <v>16</v>
      </c>
      <c r="D24" s="68" t="s">
        <v>33</v>
      </c>
      <c r="E24" s="36"/>
      <c r="F24" s="36">
        <f t="shared" ref="F24" si="8">SUM(E24*B24)</f>
        <v>0</v>
      </c>
      <c r="G24" s="2" t="s">
        <v>11</v>
      </c>
      <c r="H24" s="15" t="e">
        <f t="shared" ref="H24" si="9">B24*G24</f>
        <v>#VALUE!</v>
      </c>
    </row>
    <row r="25" spans="1:8" s="9" customFormat="1" ht="15" customHeight="1" thickBot="1" x14ac:dyDescent="0.4">
      <c r="A25" s="41"/>
      <c r="B25" s="43"/>
      <c r="C25" s="43"/>
      <c r="D25" s="31" t="s">
        <v>20</v>
      </c>
      <c r="E25" s="63"/>
      <c r="F25" s="61"/>
      <c r="G25" s="61" t="e">
        <f>SUM(H22:H24)</f>
        <v>#VALUE!</v>
      </c>
      <c r="H25" s="62"/>
    </row>
    <row r="26" spans="1:8" s="9" customFormat="1" ht="15" customHeight="1" x14ac:dyDescent="0.35">
      <c r="A26" s="44"/>
      <c r="B26" s="44"/>
      <c r="C26" s="44"/>
      <c r="D26" s="10"/>
      <c r="E26" s="11"/>
      <c r="F26" s="11"/>
      <c r="G26" s="11"/>
      <c r="H26" s="11"/>
    </row>
    <row r="27" spans="1:8" ht="19" thickBot="1" x14ac:dyDescent="0.4">
      <c r="A27" s="44"/>
      <c r="B27" s="44"/>
      <c r="C27" s="44"/>
      <c r="D27" s="10"/>
      <c r="E27" s="11"/>
      <c r="F27" s="11"/>
      <c r="G27" s="11"/>
      <c r="H27" s="11"/>
    </row>
    <row r="28" spans="1:8" ht="65.150000000000006" customHeight="1" thickBot="1" x14ac:dyDescent="0.4">
      <c r="A28" s="16" t="s">
        <v>12</v>
      </c>
      <c r="B28" s="17" t="s">
        <v>13</v>
      </c>
      <c r="C28" s="17" t="s">
        <v>14</v>
      </c>
      <c r="D28" s="32" t="s">
        <v>23</v>
      </c>
      <c r="E28" s="18" t="s">
        <v>3</v>
      </c>
      <c r="F28" s="18" t="s">
        <v>4</v>
      </c>
      <c r="G28" s="19" t="s">
        <v>1</v>
      </c>
      <c r="H28" s="20" t="s">
        <v>2</v>
      </c>
    </row>
    <row r="29" spans="1:8" s="9" customFormat="1" ht="15" customHeight="1" x14ac:dyDescent="0.35">
      <c r="A29" s="46">
        <v>1</v>
      </c>
      <c r="B29" s="37">
        <v>5</v>
      </c>
      <c r="C29" s="34" t="s">
        <v>16</v>
      </c>
      <c r="D29" s="71" t="s">
        <v>44</v>
      </c>
      <c r="E29" s="35">
        <v>67</v>
      </c>
      <c r="F29" s="35">
        <f t="shared" ref="F29:F30" si="10">SUM(E29*B29)</f>
        <v>335</v>
      </c>
      <c r="G29" s="12" t="s">
        <v>11</v>
      </c>
      <c r="H29" s="14" t="e">
        <f t="shared" ref="H29:H30" si="11">B29*G29</f>
        <v>#VALUE!</v>
      </c>
    </row>
    <row r="30" spans="1:8" s="9" customFormat="1" ht="15" customHeight="1" x14ac:dyDescent="0.35">
      <c r="A30" s="46">
        <v>2</v>
      </c>
      <c r="B30" s="37">
        <v>10</v>
      </c>
      <c r="C30" s="34" t="s">
        <v>16</v>
      </c>
      <c r="D30" s="71" t="s">
        <v>45</v>
      </c>
      <c r="E30" s="36">
        <v>504</v>
      </c>
      <c r="F30" s="36">
        <f t="shared" si="10"/>
        <v>5040</v>
      </c>
      <c r="G30" s="2" t="s">
        <v>11</v>
      </c>
      <c r="H30" s="15" t="e">
        <f t="shared" si="11"/>
        <v>#VALUE!</v>
      </c>
    </row>
    <row r="31" spans="1:8" s="9" customFormat="1" ht="15" customHeight="1" x14ac:dyDescent="0.35">
      <c r="A31" s="46">
        <v>3</v>
      </c>
      <c r="B31" s="37">
        <v>10</v>
      </c>
      <c r="C31" s="34" t="s">
        <v>16</v>
      </c>
      <c r="D31" s="71" t="s">
        <v>46</v>
      </c>
      <c r="E31" s="36">
        <v>7.87</v>
      </c>
      <c r="F31" s="36">
        <f t="shared" ref="F31:F32" si="12">SUM(E31*B31)</f>
        <v>78.7</v>
      </c>
      <c r="G31" s="2" t="s">
        <v>11</v>
      </c>
      <c r="H31" s="15" t="e">
        <f t="shared" ref="H31:H32" si="13">B31*G31</f>
        <v>#VALUE!</v>
      </c>
    </row>
    <row r="32" spans="1:8" s="9" customFormat="1" ht="15" customHeight="1" thickBot="1" x14ac:dyDescent="0.4">
      <c r="A32" s="46">
        <v>4</v>
      </c>
      <c r="B32" s="37">
        <v>30</v>
      </c>
      <c r="C32" s="34" t="s">
        <v>16</v>
      </c>
      <c r="D32" s="72" t="s">
        <v>47</v>
      </c>
      <c r="E32" s="36">
        <v>140</v>
      </c>
      <c r="F32" s="36">
        <f t="shared" si="12"/>
        <v>4200</v>
      </c>
      <c r="G32" s="2" t="s">
        <v>11</v>
      </c>
      <c r="H32" s="15" t="e">
        <f t="shared" si="13"/>
        <v>#VALUE!</v>
      </c>
    </row>
    <row r="33" spans="1:8" ht="19" thickBot="1" x14ac:dyDescent="0.4">
      <c r="A33" s="25"/>
      <c r="B33" s="29"/>
      <c r="C33" s="26"/>
      <c r="D33" s="31" t="s">
        <v>17</v>
      </c>
      <c r="E33" s="63">
        <f>SUM(F29:F32)</f>
        <v>9653.7000000000007</v>
      </c>
      <c r="F33" s="61"/>
      <c r="G33" s="61" t="e">
        <f>SUM(H29:H32)</f>
        <v>#VALUE!</v>
      </c>
      <c r="H33" s="62"/>
    </row>
    <row r="34" spans="1:8" ht="19" thickBot="1" x14ac:dyDescent="0.4">
      <c r="A34" s="25"/>
      <c r="B34" s="29"/>
      <c r="C34" s="26"/>
      <c r="D34" s="27" t="s">
        <v>5</v>
      </c>
      <c r="E34" s="63"/>
      <c r="F34" s="61"/>
      <c r="G34" s="61" t="e">
        <f>G19+G25+G33</f>
        <v>#VALUE!</v>
      </c>
      <c r="H34" s="62"/>
    </row>
    <row r="35" spans="1:8" ht="18.5" x14ac:dyDescent="0.35">
      <c r="A35" s="21"/>
      <c r="B35" s="30"/>
      <c r="C35" s="22"/>
      <c r="D35" s="23"/>
      <c r="E35" s="24"/>
      <c r="F35" s="24"/>
      <c r="G35" s="24"/>
      <c r="H35" s="24"/>
    </row>
    <row r="36" spans="1:8" x14ac:dyDescent="0.35">
      <c r="A36" s="65" t="s">
        <v>15</v>
      </c>
      <c r="B36" s="65"/>
      <c r="C36" s="65"/>
      <c r="D36" s="65"/>
      <c r="E36" s="65"/>
      <c r="F36" s="65"/>
      <c r="G36" s="65"/>
      <c r="H36" s="65"/>
    </row>
    <row r="37" spans="1:8" x14ac:dyDescent="0.35">
      <c r="A37" s="5"/>
    </row>
    <row r="38" spans="1:8" x14ac:dyDescent="0.35">
      <c r="A38" s="7" t="s">
        <v>0</v>
      </c>
      <c r="B38" s="64" t="s">
        <v>8</v>
      </c>
      <c r="C38" s="64"/>
      <c r="D38" s="64"/>
      <c r="G38" s="8" t="s">
        <v>7</v>
      </c>
    </row>
    <row r="45" spans="1:8" x14ac:dyDescent="0.35">
      <c r="D45" s="60" t="s">
        <v>6</v>
      </c>
      <c r="E45" s="60"/>
      <c r="F45" s="60"/>
      <c r="G45" s="60"/>
      <c r="H45" s="60"/>
    </row>
    <row r="46" spans="1:8" x14ac:dyDescent="0.35">
      <c r="D46" s="59" t="s">
        <v>9</v>
      </c>
      <c r="E46" s="59"/>
      <c r="F46" s="59"/>
      <c r="G46" s="59"/>
      <c r="H46" s="59"/>
    </row>
    <row r="47" spans="1:8" x14ac:dyDescent="0.35">
      <c r="D47" s="59" t="s">
        <v>10</v>
      </c>
      <c r="E47" s="59"/>
      <c r="F47" s="59"/>
      <c r="G47" s="59"/>
      <c r="H47" s="59"/>
    </row>
    <row r="1041368" spans="6:6" s="1" customFormat="1" x14ac:dyDescent="0.35">
      <c r="F1041368" s="6" t="e">
        <f>SUM(F2:F1041367)</f>
        <v>#VALUE!</v>
      </c>
    </row>
  </sheetData>
  <sheetProtection selectLockedCells="1"/>
  <mergeCells count="15">
    <mergeCell ref="A2:H2"/>
    <mergeCell ref="A3:H3"/>
    <mergeCell ref="E33:F33"/>
    <mergeCell ref="G33:H33"/>
    <mergeCell ref="E34:F34"/>
    <mergeCell ref="G34:H34"/>
    <mergeCell ref="D47:H47"/>
    <mergeCell ref="D45:H45"/>
    <mergeCell ref="D46:H46"/>
    <mergeCell ref="E19:F19"/>
    <mergeCell ref="G19:H19"/>
    <mergeCell ref="E25:F25"/>
    <mergeCell ref="G25:H25"/>
    <mergeCell ref="B38:D38"/>
    <mergeCell ref="A36:H36"/>
  </mergeCells>
  <phoneticPr fontId="10" type="noConversion"/>
  <printOptions horizontalCentered="1"/>
  <pageMargins left="0.23622047244094491" right="0.23622047244094491" top="0.43307086614173229" bottom="0.43307086614173229" header="0" footer="0"/>
  <pageSetup paperSize="9" scale="65" orientation="portrait" horizontalDpi="429496729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1D5D00D18BED542A1391B1FD89084F3" ma:contentTypeVersion="14" ma:contentTypeDescription="Vytvoří nový dokument" ma:contentTypeScope="" ma:versionID="41c29a539fed156ae2cbeed24fef97df">
  <xsd:schema xmlns:xsd="http://www.w3.org/2001/XMLSchema" xmlns:xs="http://www.w3.org/2001/XMLSchema" xmlns:p="http://schemas.microsoft.com/office/2006/metadata/properties" xmlns:ns3="63ef4d09-7a27-477e-abfe-88d2d0877d32" xmlns:ns4="b0e90202-8514-490b-aa47-458e66aada41" targetNamespace="http://schemas.microsoft.com/office/2006/metadata/properties" ma:root="true" ma:fieldsID="2ab9fa4b1e39900d0a638619dee23630" ns3:_="" ns4:_="">
    <xsd:import namespace="63ef4d09-7a27-477e-abfe-88d2d0877d32"/>
    <xsd:import namespace="b0e90202-8514-490b-aa47-458e66aada4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ef4d09-7a27-477e-abfe-88d2d0877d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e90202-8514-490b-aa47-458e66aada41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4D71246-8BA4-490A-BEC9-0C590D34EE3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5B9A4-E6A3-44D6-8D33-226BAA2221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ef4d09-7a27-477e-abfe-88d2d0877d32"/>
    <ds:schemaRef ds:uri="b0e90202-8514-490b-aa47-458e66aada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C0BA33-9A04-400F-BE4F-4E38DA51F5BB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63ef4d09-7a27-477e-abfe-88d2d0877d32"/>
    <ds:schemaRef ds:uri="http://schemas.microsoft.com/office/2006/documentManagement/types"/>
    <ds:schemaRef ds:uri="http://schemas.openxmlformats.org/package/2006/metadata/core-properties"/>
    <ds:schemaRef ds:uri="b0e90202-8514-490b-aa47-458e66aada41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instalatersky</vt:lpstr>
      <vt:lpstr>instalatersky!Oblast_tisku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2025-03-27T12:58:06Z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0x010100D1D5D00D18BED542A1391B1FD89084F3</vt:lpwstr>
  </property>
</Properties>
</file>