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filterPrivacy="1" defaultThemeVersion="124226"/>
  <xr:revisionPtr revIDLastSave="46" documentId="14_{51907E67-1996-4A0A-B6BD-6ED018398BBA}" xr6:coauthVersionLast="47" xr6:coauthVersionMax="47" xr10:uidLastSave="{8D112185-BFFE-4379-872D-962B6BCE4634}"/>
  <bookViews>
    <workbookView xWindow="-110" yWindow="-110" windowWidth="38620" windowHeight="21100" xr2:uid="{00000000-000D-0000-FFFF-FFFF00000000}"/>
  </bookViews>
  <sheets>
    <sheet name="zámečnický" sheetId="1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1" i="19" l="1"/>
  <c r="H20" i="19"/>
  <c r="H19" i="19"/>
  <c r="H18" i="19"/>
  <c r="H44" i="19" l="1"/>
  <c r="F44" i="19"/>
  <c r="H43" i="19"/>
  <c r="F43" i="19"/>
  <c r="H42" i="19"/>
  <c r="F42" i="19"/>
  <c r="H41" i="19"/>
  <c r="F41" i="19"/>
  <c r="H40" i="19"/>
  <c r="F40" i="19"/>
  <c r="H39" i="19"/>
  <c r="F39" i="19"/>
  <c r="H38" i="19"/>
  <c r="F38" i="19"/>
  <c r="H37" i="19"/>
  <c r="F37" i="19"/>
  <c r="H36" i="19"/>
  <c r="F36" i="19"/>
  <c r="H35" i="19"/>
  <c r="F35" i="19"/>
  <c r="H34" i="19"/>
  <c r="F34" i="19"/>
  <c r="H33" i="19"/>
  <c r="F33" i="19"/>
  <c r="H32" i="19"/>
  <c r="F32" i="19"/>
  <c r="H24" i="19" l="1"/>
  <c r="H23" i="19"/>
  <c r="H22" i="19"/>
  <c r="H17" i="19"/>
  <c r="H16" i="19"/>
  <c r="H15" i="19"/>
  <c r="H14" i="19"/>
  <c r="H13" i="19"/>
  <c r="H12" i="19"/>
  <c r="H11" i="19"/>
  <c r="H10" i="19"/>
  <c r="H9" i="19"/>
  <c r="H8" i="19"/>
  <c r="H7" i="19"/>
  <c r="H51" i="19" l="1"/>
  <c r="F51" i="19"/>
  <c r="H50" i="19"/>
  <c r="F50" i="19"/>
  <c r="H49" i="19"/>
  <c r="F49" i="19"/>
  <c r="H48" i="19"/>
  <c r="F48" i="19"/>
  <c r="H47" i="19"/>
  <c r="F47" i="19"/>
  <c r="H46" i="19"/>
  <c r="F46" i="19"/>
  <c r="H45" i="19"/>
  <c r="F45" i="19"/>
  <c r="H31" i="19"/>
  <c r="G52" i="19" s="1"/>
  <c r="F31" i="19"/>
  <c r="H27" i="19" l="1"/>
  <c r="H26" i="19"/>
  <c r="H25" i="19"/>
  <c r="H6" i="19"/>
  <c r="G28" i="19" s="1"/>
  <c r="G54" i="19" s="1"/>
  <c r="E52" i="19" l="1"/>
  <c r="H52" i="19" l="1"/>
  <c r="H28" i="19" l="1"/>
</calcChain>
</file>

<file path=xl/sharedStrings.xml><?xml version="1.0" encoding="utf-8"?>
<sst xmlns="http://schemas.openxmlformats.org/spreadsheetml/2006/main" count="201" uniqueCount="92">
  <si>
    <t>MJ</t>
  </si>
  <si>
    <t>1.</t>
  </si>
  <si>
    <t>2.</t>
  </si>
  <si>
    <t>3.</t>
  </si>
  <si>
    <t>4.</t>
  </si>
  <si>
    <t>5.</t>
  </si>
  <si>
    <t>6.</t>
  </si>
  <si>
    <t>7.</t>
  </si>
  <si>
    <t>8.</t>
  </si>
  <si>
    <t>Mn</t>
  </si>
  <si>
    <t>Cena za jednotku bez DPH</t>
  </si>
  <si>
    <t>Celkem bez DPH</t>
  </si>
  <si>
    <t>Předpoklad za jednotku bez DPH</t>
  </si>
  <si>
    <t>Předpoklad celkem bez DPH</t>
  </si>
  <si>
    <t>Celková nabídková/kupní cena bez DPH:</t>
  </si>
  <si>
    <t>Poř čís</t>
  </si>
  <si>
    <t>V</t>
  </si>
  <si>
    <t>Příloha č. 1 - Specifikace předmětu koupě / veřejné zakázky</t>
  </si>
  <si>
    <t>(datum v elektronickém podpisu)</t>
  </si>
  <si>
    <t>název dodavatele (doplnit)</t>
  </si>
  <si>
    <t>titul, jméno a příjmení, funkce (doplnit)</t>
  </si>
  <si>
    <t>(doplní dodavatel)</t>
  </si>
  <si>
    <t xml:space="preserve">Dodavatel/prodávající prohlašuje, že všechna nabízená zařízení splňují všechny výše uvedené parametry </t>
  </si>
  <si>
    <t>dle této specifikace.</t>
  </si>
  <si>
    <t>elektronický podpis oprávněné osoby po převedení do PDF</t>
  </si>
  <si>
    <t>Dodávka pro Ubytovací služby a Stravovací služby, převezme Stupková Jaroslava tel. 596996441, sklad údržby - místnost č. A1/16, Studentská 1770/1, Ostrava - Poruba, 700 32</t>
  </si>
  <si>
    <t>Mezisoučet za Ubytovací služby a Stravovací služby:</t>
  </si>
  <si>
    <t>ks</t>
  </si>
  <si>
    <t>9.</t>
  </si>
  <si>
    <t>10.</t>
  </si>
  <si>
    <t>Předmět dodávky do skladu údržby 976, místnost G112A, na ulici 17. listopadu 15, Ostrava-Poruba, převezme Renáta Polanská, telefon +420597323344</t>
  </si>
  <si>
    <t>Mezisoučet za sklad údržby:</t>
  </si>
  <si>
    <t>doplní dodavatel</t>
  </si>
  <si>
    <t>11.</t>
  </si>
  <si>
    <t>12.</t>
  </si>
  <si>
    <t>13.</t>
  </si>
  <si>
    <t>14.</t>
  </si>
  <si>
    <t>15.</t>
  </si>
  <si>
    <t>bal</t>
  </si>
  <si>
    <t xml:space="preserve">ks </t>
  </si>
  <si>
    <t>16.</t>
  </si>
  <si>
    <t>17.</t>
  </si>
  <si>
    <t>18.</t>
  </si>
  <si>
    <t>19.</t>
  </si>
  <si>
    <t>20.</t>
  </si>
  <si>
    <t>21.</t>
  </si>
  <si>
    <t>Dodávka zámečnického materiálu 2/2025</t>
  </si>
  <si>
    <t>22.</t>
  </si>
  <si>
    <t>Matice M12</t>
  </si>
  <si>
    <t>Metr svinovací 5m 5019 FESTA 2360055</t>
  </si>
  <si>
    <t>zámek fab vlož 24026 PL</t>
  </si>
  <si>
    <t>Zámek vlož fab 5131</t>
  </si>
  <si>
    <t>Lepidlo na dřevo Pattex Wood Express</t>
  </si>
  <si>
    <t>Vrták SDS-PLUS 8x100/160 JORAN čtyřbřitý</t>
  </si>
  <si>
    <t>Vrták SDS-PLUS 12x100/160 JORAN čtyřbřitý</t>
  </si>
  <si>
    <t xml:space="preserve"> Filtr do vysavače-NipponCEC Milwaukee M18 CV Hepa filtr</t>
  </si>
  <si>
    <t>Vrták SDS-Plus MX4 5 x 100 x 165</t>
  </si>
  <si>
    <t>Vrták SDS-PLUS 6x100/160 JORAN čtyřbřitý</t>
  </si>
  <si>
    <t> Vrták čtyřbřitý SDS-plus MX4 ∅ 8 x 150/215 mm</t>
  </si>
  <si>
    <t>Roundupt nebo kaput ( na plevel) bal 5l</t>
  </si>
  <si>
    <t>Kleště SIKO 250mm profi černé 17014</t>
  </si>
  <si>
    <t>sada</t>
  </si>
  <si>
    <t>Sada šroubováků - 5ks PROFI 8641 00</t>
  </si>
  <si>
    <t>Brašna víceúčelová 16" 1-96-193 251x447x262</t>
  </si>
  <si>
    <t>Nůž ulamovací DYNAGRIP 25mm 0-10-425</t>
  </si>
  <si>
    <t>Čepel ulamovací 25mm balení 20ks</t>
  </si>
  <si>
    <t>Sada imbus 1,5-10mm 9ks 0-69-256 s kuličkou</t>
  </si>
  <si>
    <t>Sada klíčů očkoplochých 7ks STMT82842-0</t>
  </si>
  <si>
    <t>Vrut do sadrokartonu TN 25  3,5x25  bal 1000ks</t>
  </si>
  <si>
    <t>Šrouby Knauf LB 3,5x9,5mm   bal 100ks</t>
  </si>
  <si>
    <t xml:space="preserve">Knoflík K1se štítem + čtyřhran  Nr mat kruhová rozeta </t>
  </si>
  <si>
    <t>Brašna na nářadí a laptop STANLEY FATMAX</t>
  </si>
  <si>
    <t>Bosch PRO 19dílná sada vrtáků do kovu ProBox HSS-Co5%, DIN 338 (legované kobaltem)</t>
  </si>
  <si>
    <t>Hmoždinky FISCHER UX 8x50</t>
  </si>
  <si>
    <t>Úhelník policový 30/18 zn (balení po 15 ks= 4bal)</t>
  </si>
  <si>
    <t>Úhelník policový 40/15B  zn (balení po 20 ks= 6bal)</t>
  </si>
  <si>
    <t>Barva akrylová ve spreji 400ml, typ 9005, černá</t>
  </si>
  <si>
    <t>Vrták do kovu DIN 338R N HSS 8</t>
  </si>
  <si>
    <t>Vrták do kovu DIN 338R N HSS 7</t>
  </si>
  <si>
    <t>Vrták do kovu DIN 338R N HSS 9</t>
  </si>
  <si>
    <t>Vrták do kovu DIN 338R N HSS 10</t>
  </si>
  <si>
    <t>Vrták do kovu DIN 338R N HSS 11</t>
  </si>
  <si>
    <t>Barva ETERNAL na radiátory vrchní pro lesklé nátěry 98246129100 bílá, bal 0,7kg</t>
  </si>
  <si>
    <t>Technický líh ( bal. 1l)</t>
  </si>
  <si>
    <t>Vruty 3,5 x 45mm</t>
  </si>
  <si>
    <t>Pěna montážní trubičková 500ml</t>
  </si>
  <si>
    <t>Barva JUB JUPOL LATEX SATIN bílá, 1001, (bal 15l )</t>
  </si>
  <si>
    <t>Zakrývací folie 4x5m malířská, střední tloušťka</t>
  </si>
  <si>
    <t>Trubkový klíč 6,7</t>
  </si>
  <si>
    <t>Trubkový klíč 8,9</t>
  </si>
  <si>
    <t>Trubkový klíč 10,11</t>
  </si>
  <si>
    <t>Trubkový klíč 12,13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</si>
</sst>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indexed="8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4"/>
      <color indexed="8"/>
      <name val="Calibri"/>
      <family val="2"/>
      <charset val="238"/>
      <scheme val="minor"/>
    </font>
    <font>
      <b/>
      <i/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i/>
      <sz val="11"/>
      <color indexed="8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0" fillId="0" borderId="0" applyNumberFormat="0" applyFill="0" applyBorder="0" applyAlignment="0" applyProtection="0"/>
    <xf numFmtId="0" fontId="11" fillId="0" borderId="0"/>
  </cellStyleXfs>
  <cellXfs count="103">
    <xf numFmtId="0" fontId="0" fillId="0" borderId="0" xfId="0"/>
    <xf numFmtId="0" fontId="6" fillId="0" borderId="0" xfId="0" applyFont="1" applyAlignment="1">
      <alignment vertical="center"/>
    </xf>
    <xf numFmtId="164" fontId="5" fillId="0" borderId="0" xfId="0" applyNumberFormat="1" applyFont="1" applyAlignment="1">
      <alignment vertical="center"/>
    </xf>
    <xf numFmtId="0" fontId="6" fillId="0" borderId="3" xfId="0" applyFont="1" applyBorder="1" applyAlignment="1">
      <alignment horizontal="center" vertical="center"/>
    </xf>
    <xf numFmtId="164" fontId="8" fillId="0" borderId="3" xfId="0" applyNumberFormat="1" applyFont="1" applyBorder="1" applyAlignment="1">
      <alignment horizontal="right" vertical="center"/>
    </xf>
    <xf numFmtId="0" fontId="7" fillId="3" borderId="13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164" fontId="9" fillId="3" borderId="9" xfId="0" applyNumberFormat="1" applyFont="1" applyFill="1" applyBorder="1" applyAlignment="1">
      <alignment horizontal="center" vertical="center" wrapText="1"/>
    </xf>
    <xf numFmtId="0" fontId="9" fillId="0" borderId="16" xfId="0" applyFont="1" applyBorder="1" applyAlignment="1">
      <alignment horizontal="right" vertical="center" wrapText="1"/>
    </xf>
    <xf numFmtId="0" fontId="5" fillId="3" borderId="9" xfId="0" applyFont="1" applyFill="1" applyBorder="1" applyAlignment="1">
      <alignment horizontal="right" vertical="center" wrapText="1"/>
    </xf>
    <xf numFmtId="0" fontId="6" fillId="0" borderId="3" xfId="0" applyFont="1" applyBorder="1" applyAlignment="1">
      <alignment horizontal="right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right" vertical="center"/>
    </xf>
    <xf numFmtId="0" fontId="6" fillId="0" borderId="20" xfId="0" applyFont="1" applyBorder="1" applyAlignment="1">
      <alignment horizontal="left" vertical="center"/>
    </xf>
    <xf numFmtId="164" fontId="13" fillId="2" borderId="10" xfId="0" applyNumberFormat="1" applyFont="1" applyFill="1" applyBorder="1" applyAlignment="1" applyProtection="1">
      <alignment horizontal="right" vertical="center"/>
      <protection locked="0"/>
    </xf>
    <xf numFmtId="164" fontId="13" fillId="2" borderId="1" xfId="0" applyNumberFormat="1" applyFont="1" applyFill="1" applyBorder="1" applyAlignment="1" applyProtection="1">
      <alignment horizontal="right" vertical="center"/>
      <protection locked="0"/>
    </xf>
    <xf numFmtId="0" fontId="6" fillId="0" borderId="21" xfId="0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164" fontId="5" fillId="0" borderId="22" xfId="0" applyNumberFormat="1" applyFont="1" applyBorder="1" applyAlignment="1">
      <alignment horizontal="right" vertical="center"/>
    </xf>
    <xf numFmtId="164" fontId="5" fillId="0" borderId="7" xfId="0" applyNumberFormat="1" applyFont="1" applyBorder="1" applyAlignment="1">
      <alignment horizontal="right" vertical="center"/>
    </xf>
    <xf numFmtId="0" fontId="13" fillId="0" borderId="1" xfId="0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/>
    </xf>
    <xf numFmtId="164" fontId="13" fillId="0" borderId="10" xfId="0" applyNumberFormat="1" applyFont="1" applyBorder="1" applyAlignment="1" applyProtection="1">
      <alignment horizontal="right" vertical="center"/>
      <protection locked="0"/>
    </xf>
    <xf numFmtId="164" fontId="13" fillId="0" borderId="1" xfId="0" applyNumberFormat="1" applyFont="1" applyBorder="1" applyAlignment="1" applyProtection="1">
      <alignment horizontal="right" vertical="center"/>
      <protection locked="0"/>
    </xf>
    <xf numFmtId="164" fontId="13" fillId="0" borderId="26" xfId="0" applyNumberFormat="1" applyFont="1" applyBorder="1" applyAlignment="1" applyProtection="1">
      <alignment horizontal="right" vertical="center"/>
      <protection locked="0"/>
    </xf>
    <xf numFmtId="164" fontId="13" fillId="2" borderId="26" xfId="0" applyNumberFormat="1" applyFont="1" applyFill="1" applyBorder="1" applyAlignment="1" applyProtection="1">
      <alignment horizontal="right" vertical="center"/>
      <protection locked="0"/>
    </xf>
    <xf numFmtId="0" fontId="4" fillId="0" borderId="0" xfId="0" applyFont="1" applyAlignment="1">
      <alignment vertical="center"/>
    </xf>
    <xf numFmtId="0" fontId="16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0" xfId="0" applyFont="1" applyAlignment="1">
      <alignment horizontal="right" vertical="center" wrapText="1"/>
    </xf>
    <xf numFmtId="0" fontId="9" fillId="3" borderId="9" xfId="0" applyFont="1" applyFill="1" applyBorder="1" applyAlignment="1">
      <alignment horizontal="center" vertical="center" wrapText="1"/>
    </xf>
    <xf numFmtId="164" fontId="7" fillId="3" borderId="12" xfId="0" applyNumberFormat="1" applyFont="1" applyFill="1" applyBorder="1" applyAlignment="1">
      <alignment horizontal="center" vertical="center" wrapText="1"/>
    </xf>
    <xf numFmtId="164" fontId="4" fillId="0" borderId="11" xfId="0" applyNumberFormat="1" applyFont="1" applyBorder="1" applyAlignment="1">
      <alignment horizontal="right" vertical="center"/>
    </xf>
    <xf numFmtId="164" fontId="4" fillId="0" borderId="5" xfId="0" applyNumberFormat="1" applyFont="1" applyBorder="1" applyAlignment="1">
      <alignment horizontal="right" vertical="center"/>
    </xf>
    <xf numFmtId="164" fontId="4" fillId="0" borderId="27" xfId="0" applyNumberFormat="1" applyFont="1" applyBorder="1" applyAlignment="1">
      <alignment horizontal="right" vertical="center"/>
    </xf>
    <xf numFmtId="0" fontId="9" fillId="0" borderId="7" xfId="0" applyFont="1" applyBorder="1" applyAlignment="1">
      <alignment horizontal="right" vertical="center" wrapText="1"/>
    </xf>
    <xf numFmtId="164" fontId="9" fillId="0" borderId="23" xfId="0" applyNumberFormat="1" applyFont="1" applyBorder="1" applyAlignment="1">
      <alignment horizontal="right" vertical="center"/>
    </xf>
    <xf numFmtId="164" fontId="9" fillId="0" borderId="24" xfId="0" applyNumberFormat="1" applyFont="1" applyBorder="1" applyAlignment="1">
      <alignment horizontal="right" vertical="center"/>
    </xf>
    <xf numFmtId="0" fontId="14" fillId="0" borderId="0" xfId="1" applyFont="1" applyAlignment="1">
      <alignment vertical="center"/>
    </xf>
    <xf numFmtId="0" fontId="4" fillId="0" borderId="14" xfId="0" applyFont="1" applyBorder="1" applyAlignment="1">
      <alignment horizontal="center" vertical="center"/>
    </xf>
    <xf numFmtId="0" fontId="4" fillId="0" borderId="16" xfId="0" applyFont="1" applyBorder="1" applyAlignment="1">
      <alignment horizontal="right" vertical="center"/>
    </xf>
    <xf numFmtId="0" fontId="4" fillId="0" borderId="16" xfId="0" applyFont="1" applyBorder="1" applyAlignment="1">
      <alignment horizontal="center" vertical="center"/>
    </xf>
    <xf numFmtId="0" fontId="7" fillId="0" borderId="3" xfId="0" applyFont="1" applyBorder="1" applyAlignment="1">
      <alignment horizontal="right" vertical="center" wrapText="1"/>
    </xf>
    <xf numFmtId="164" fontId="7" fillId="0" borderId="3" xfId="0" applyNumberFormat="1" applyFont="1" applyBorder="1" applyAlignment="1">
      <alignment horizontal="right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right" vertical="center"/>
    </xf>
    <xf numFmtId="0" fontId="4" fillId="0" borderId="3" xfId="0" applyFont="1" applyBorder="1" applyAlignment="1">
      <alignment horizontal="center" vertical="center"/>
    </xf>
    <xf numFmtId="0" fontId="15" fillId="0" borderId="3" xfId="0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15" fillId="0" borderId="0" xfId="0" applyFont="1" applyAlignment="1">
      <alignment horizontal="right" vertical="center"/>
    </xf>
    <xf numFmtId="164" fontId="15" fillId="0" borderId="0" xfId="0" applyNumberFormat="1" applyFont="1" applyAlignment="1">
      <alignment horizontal="right" vertical="center"/>
    </xf>
    <xf numFmtId="0" fontId="13" fillId="0" borderId="0" xfId="0" applyFont="1" applyAlignment="1">
      <alignment horizontal="left"/>
    </xf>
    <xf numFmtId="0" fontId="13" fillId="0" borderId="0" xfId="0" applyFont="1" applyAlignment="1">
      <alignment horizontal="right"/>
    </xf>
    <xf numFmtId="164" fontId="4" fillId="0" borderId="0" xfId="0" applyNumberFormat="1" applyFont="1" applyAlignment="1">
      <alignment vertical="center"/>
    </xf>
    <xf numFmtId="0" fontId="13" fillId="0" borderId="0" xfId="0" applyFont="1" applyAlignment="1">
      <alignment horizontal="center"/>
    </xf>
    <xf numFmtId="164" fontId="4" fillId="0" borderId="0" xfId="0" applyNumberFormat="1" applyFont="1" applyAlignment="1">
      <alignment horizontal="left" vertical="center"/>
    </xf>
    <xf numFmtId="0" fontId="13" fillId="0" borderId="0" xfId="0" applyFont="1"/>
    <xf numFmtId="0" fontId="13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3" fillId="0" borderId="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64" fontId="2" fillId="0" borderId="11" xfId="0" applyNumberFormat="1" applyFont="1" applyBorder="1" applyAlignment="1">
      <alignment horizontal="right" vertical="center"/>
    </xf>
    <xf numFmtId="0" fontId="2" fillId="0" borderId="4" xfId="0" applyFont="1" applyBorder="1" applyAlignment="1">
      <alignment horizontal="center" vertical="center"/>
    </xf>
    <xf numFmtId="164" fontId="2" fillId="0" borderId="5" xfId="0" applyNumberFormat="1" applyFont="1" applyBorder="1" applyAlignment="1">
      <alignment horizontal="right" vertical="center"/>
    </xf>
    <xf numFmtId="0" fontId="13" fillId="0" borderId="10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164" fontId="2" fillId="0" borderId="27" xfId="0" applyNumberFormat="1" applyFont="1" applyBorder="1" applyAlignment="1">
      <alignment horizontal="right" vertical="center"/>
    </xf>
    <xf numFmtId="1" fontId="13" fillId="0" borderId="10" xfId="0" applyNumberFormat="1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13" fillId="2" borderId="0" xfId="0" applyFont="1" applyFill="1" applyAlignment="1">
      <alignment horizontal="center"/>
    </xf>
    <xf numFmtId="0" fontId="15" fillId="0" borderId="0" xfId="0" applyFont="1" applyAlignment="1">
      <alignment horizontal="center" vertical="center" wrapText="1"/>
    </xf>
    <xf numFmtId="164" fontId="15" fillId="0" borderId="3" xfId="0" applyNumberFormat="1" applyFont="1" applyBorder="1" applyAlignment="1">
      <alignment horizontal="right" vertical="center"/>
    </xf>
    <xf numFmtId="164" fontId="15" fillId="0" borderId="6" xfId="0" applyNumberFormat="1" applyFont="1" applyBorder="1" applyAlignment="1">
      <alignment horizontal="right" vertical="center"/>
    </xf>
    <xf numFmtId="0" fontId="16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left"/>
    </xf>
    <xf numFmtId="0" fontId="18" fillId="0" borderId="0" xfId="0" applyFont="1" applyAlignment="1">
      <alignment horizontal="center" vertical="center"/>
    </xf>
    <xf numFmtId="164" fontId="9" fillId="0" borderId="16" xfId="0" applyNumberFormat="1" applyFont="1" applyBorder="1" applyAlignment="1">
      <alignment horizontal="right" vertical="center"/>
    </xf>
    <xf numFmtId="164" fontId="9" fillId="0" borderId="15" xfId="0" applyNumberFormat="1" applyFont="1" applyBorder="1" applyAlignment="1">
      <alignment horizontal="right" vertical="center"/>
    </xf>
    <xf numFmtId="164" fontId="5" fillId="0" borderId="17" xfId="0" applyNumberFormat="1" applyFont="1" applyBorder="1" applyAlignment="1">
      <alignment horizontal="right" vertical="center"/>
    </xf>
    <xf numFmtId="164" fontId="5" fillId="0" borderId="18" xfId="0" applyNumberFormat="1" applyFont="1" applyBorder="1" applyAlignment="1">
      <alignment horizontal="right" vertical="center"/>
    </xf>
    <xf numFmtId="0" fontId="19" fillId="0" borderId="1" xfId="0" applyFont="1" applyBorder="1" applyAlignment="1">
      <alignment horizontal="center" vertical="center"/>
    </xf>
    <xf numFmtId="0" fontId="19" fillId="0" borderId="1" xfId="0" applyFont="1" applyBorder="1"/>
    <xf numFmtId="0" fontId="19" fillId="0" borderId="1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center"/>
    </xf>
    <xf numFmtId="0" fontId="19" fillId="0" borderId="10" xfId="0" applyFont="1" applyBorder="1" applyAlignment="1">
      <alignment horizontal="center" vertical="center"/>
    </xf>
    <xf numFmtId="0" fontId="19" fillId="0" borderId="10" xfId="0" applyFont="1" applyBorder="1" applyAlignment="1">
      <alignment horizontal="left" vertical="center" wrapText="1"/>
    </xf>
    <xf numFmtId="0" fontId="19" fillId="0" borderId="26" xfId="0" applyFont="1" applyBorder="1" applyAlignment="1">
      <alignment horizontal="center" vertical="center"/>
    </xf>
    <xf numFmtId="0" fontId="19" fillId="0" borderId="26" xfId="0" applyFont="1" applyBorder="1" applyAlignment="1">
      <alignment vertical="center"/>
    </xf>
    <xf numFmtId="0" fontId="1" fillId="0" borderId="1" xfId="0" applyFont="1" applyBorder="1"/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0" fontId="1" fillId="4" borderId="1" xfId="0" applyFont="1" applyFill="1" applyBorder="1" applyAlignment="1">
      <alignment wrapText="1"/>
    </xf>
    <xf numFmtId="0" fontId="1" fillId="0" borderId="10" xfId="0" applyFont="1" applyBorder="1" applyAlignment="1">
      <alignment vertical="center" wrapText="1"/>
    </xf>
    <xf numFmtId="0" fontId="1" fillId="0" borderId="26" xfId="0" applyFont="1" applyBorder="1" applyAlignment="1">
      <alignment horizontal="center" vertical="center"/>
    </xf>
    <xf numFmtId="0" fontId="1" fillId="4" borderId="26" xfId="0" applyFont="1" applyFill="1" applyBorder="1" applyAlignment="1">
      <alignment wrapText="1"/>
    </xf>
  </cellXfs>
  <cellStyles count="3">
    <cellStyle name="Hypertextový odkaz" xfId="1" builtinId="8"/>
    <cellStyle name="Normální" xfId="0" builtinId="0"/>
    <cellStyle name="Normální 3" xfId="2" xr:uid="{00000000-0005-0000-0000-000002000000}"/>
  </cellStyles>
  <dxfs count="0"/>
  <tableStyles count="0" defaultTableStyle="TableStyleMedium2" defaultPivotStyle="PivotStyleMedium9"/>
  <colors>
    <mruColors>
      <color rgb="FF0000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I74"/>
  <sheetViews>
    <sheetView tabSelected="1" zoomScale="80" zoomScaleNormal="80" workbookViewId="0">
      <selection activeCell="D82" sqref="D82"/>
    </sheetView>
  </sheetViews>
  <sheetFormatPr defaultColWidth="9.1796875" defaultRowHeight="14.5" x14ac:dyDescent="0.35"/>
  <cols>
    <col min="1" max="1" width="4.26953125" style="49" customWidth="1"/>
    <col min="2" max="2" width="5.1796875" style="50" bestFit="1" customWidth="1"/>
    <col min="3" max="3" width="4.453125" style="27" customWidth="1"/>
    <col min="4" max="4" width="95.453125" style="27" customWidth="1"/>
    <col min="5" max="6" width="8.984375E-2" style="55" customWidth="1"/>
    <col min="7" max="7" width="18" style="55" customWidth="1"/>
    <col min="8" max="8" width="14.1796875" style="55" customWidth="1"/>
    <col min="9" max="16384" width="9.1796875" style="27"/>
  </cols>
  <sheetData>
    <row r="2" spans="1:8" ht="16" customHeight="1" x14ac:dyDescent="0.35">
      <c r="A2" s="74" t="s">
        <v>17</v>
      </c>
      <c r="B2" s="74"/>
      <c r="C2" s="74"/>
      <c r="D2" s="74"/>
      <c r="E2" s="74"/>
      <c r="F2" s="74"/>
      <c r="G2" s="74"/>
      <c r="H2" s="74"/>
    </row>
    <row r="3" spans="1:8" s="1" customFormat="1" ht="16" customHeight="1" x14ac:dyDescent="0.35">
      <c r="A3" s="77" t="s">
        <v>46</v>
      </c>
      <c r="B3" s="78"/>
      <c r="C3" s="78"/>
      <c r="D3" s="78"/>
      <c r="E3" s="78"/>
      <c r="F3" s="78"/>
      <c r="G3" s="78"/>
      <c r="H3" s="78"/>
    </row>
    <row r="4" spans="1:8" s="1" customFormat="1" ht="16" customHeight="1" thickBot="1" x14ac:dyDescent="0.4">
      <c r="A4" s="28"/>
      <c r="B4" s="30"/>
      <c r="C4" s="29"/>
      <c r="D4" s="29"/>
      <c r="E4" s="29"/>
      <c r="F4" s="29"/>
      <c r="G4" s="29"/>
      <c r="H4" s="29"/>
    </row>
    <row r="5" spans="1:8" s="1" customFormat="1" ht="49.5" customHeight="1" thickBot="1" x14ac:dyDescent="0.4">
      <c r="A5" s="5" t="s">
        <v>15</v>
      </c>
      <c r="B5" s="9" t="s">
        <v>9</v>
      </c>
      <c r="C5" s="6" t="s">
        <v>0</v>
      </c>
      <c r="D5" s="31" t="s">
        <v>30</v>
      </c>
      <c r="E5" s="7" t="s">
        <v>12</v>
      </c>
      <c r="F5" s="7" t="s">
        <v>13</v>
      </c>
      <c r="G5" s="7" t="s">
        <v>10</v>
      </c>
      <c r="H5" s="32" t="s">
        <v>11</v>
      </c>
    </row>
    <row r="6" spans="1:8" x14ac:dyDescent="0.35">
      <c r="A6" s="63" t="s">
        <v>1</v>
      </c>
      <c r="B6" s="89">
        <v>400</v>
      </c>
      <c r="C6" s="89" t="s">
        <v>27</v>
      </c>
      <c r="D6" s="90" t="s">
        <v>48</v>
      </c>
      <c r="E6" s="23"/>
      <c r="F6" s="23"/>
      <c r="G6" s="14" t="s">
        <v>32</v>
      </c>
      <c r="H6" s="64" t="e">
        <f t="shared" ref="H6:H27" si="0">B6*G6</f>
        <v>#VALUE!</v>
      </c>
    </row>
    <row r="7" spans="1:8" x14ac:dyDescent="0.35">
      <c r="A7" s="65" t="s">
        <v>2</v>
      </c>
      <c r="B7" s="85">
        <v>5</v>
      </c>
      <c r="C7" s="85" t="s">
        <v>27</v>
      </c>
      <c r="D7" s="86" t="s">
        <v>49</v>
      </c>
      <c r="E7" s="24"/>
      <c r="F7" s="24"/>
      <c r="G7" s="15" t="s">
        <v>32</v>
      </c>
      <c r="H7" s="66" t="e">
        <f t="shared" ref="H7:H13" si="1">B7*G7</f>
        <v>#VALUE!</v>
      </c>
    </row>
    <row r="8" spans="1:8" x14ac:dyDescent="0.35">
      <c r="A8" s="65" t="s">
        <v>3</v>
      </c>
      <c r="B8" s="85">
        <v>10</v>
      </c>
      <c r="C8" s="85" t="s">
        <v>27</v>
      </c>
      <c r="D8" s="87" t="s">
        <v>50</v>
      </c>
      <c r="E8" s="24"/>
      <c r="F8" s="24"/>
      <c r="G8" s="15" t="s">
        <v>32</v>
      </c>
      <c r="H8" s="66" t="e">
        <f t="shared" si="1"/>
        <v>#VALUE!</v>
      </c>
    </row>
    <row r="9" spans="1:8" x14ac:dyDescent="0.35">
      <c r="A9" s="65" t="s">
        <v>4</v>
      </c>
      <c r="B9" s="85">
        <v>3</v>
      </c>
      <c r="C9" s="85" t="s">
        <v>27</v>
      </c>
      <c r="D9" s="87" t="s">
        <v>51</v>
      </c>
      <c r="E9" s="24"/>
      <c r="F9" s="24"/>
      <c r="G9" s="15" t="s">
        <v>32</v>
      </c>
      <c r="H9" s="66" t="e">
        <f t="shared" si="1"/>
        <v>#VALUE!</v>
      </c>
    </row>
    <row r="10" spans="1:8" x14ac:dyDescent="0.35">
      <c r="A10" s="65" t="s">
        <v>5</v>
      </c>
      <c r="B10" s="85">
        <v>3</v>
      </c>
      <c r="C10" s="85" t="s">
        <v>27</v>
      </c>
      <c r="D10" s="87" t="s">
        <v>52</v>
      </c>
      <c r="E10" s="24"/>
      <c r="F10" s="24"/>
      <c r="G10" s="15" t="s">
        <v>32</v>
      </c>
      <c r="H10" s="66" t="e">
        <f t="shared" si="1"/>
        <v>#VALUE!</v>
      </c>
    </row>
    <row r="11" spans="1:8" x14ac:dyDescent="0.35">
      <c r="A11" s="65" t="s">
        <v>6</v>
      </c>
      <c r="B11" s="85">
        <v>6</v>
      </c>
      <c r="C11" s="85" t="s">
        <v>27</v>
      </c>
      <c r="D11" s="87" t="s">
        <v>53</v>
      </c>
      <c r="E11" s="24"/>
      <c r="F11" s="24"/>
      <c r="G11" s="15" t="s">
        <v>32</v>
      </c>
      <c r="H11" s="66" t="e">
        <f t="shared" si="1"/>
        <v>#VALUE!</v>
      </c>
    </row>
    <row r="12" spans="1:8" x14ac:dyDescent="0.35">
      <c r="A12" s="65" t="s">
        <v>7</v>
      </c>
      <c r="B12" s="85">
        <v>1</v>
      </c>
      <c r="C12" s="85" t="s">
        <v>27</v>
      </c>
      <c r="D12" s="86" t="s">
        <v>54</v>
      </c>
      <c r="E12" s="24"/>
      <c r="F12" s="24"/>
      <c r="G12" s="15" t="s">
        <v>32</v>
      </c>
      <c r="H12" s="66" t="e">
        <f t="shared" si="1"/>
        <v>#VALUE!</v>
      </c>
    </row>
    <row r="13" spans="1:8" x14ac:dyDescent="0.35">
      <c r="A13" s="65" t="s">
        <v>8</v>
      </c>
      <c r="B13" s="85">
        <v>1</v>
      </c>
      <c r="C13" s="85" t="s">
        <v>27</v>
      </c>
      <c r="D13" s="86" t="s">
        <v>55</v>
      </c>
      <c r="E13" s="24"/>
      <c r="F13" s="24"/>
      <c r="G13" s="15" t="s">
        <v>32</v>
      </c>
      <c r="H13" s="66" t="e">
        <f t="shared" si="1"/>
        <v>#VALUE!</v>
      </c>
    </row>
    <row r="14" spans="1:8" x14ac:dyDescent="0.35">
      <c r="A14" s="65" t="s">
        <v>28</v>
      </c>
      <c r="B14" s="85">
        <v>1</v>
      </c>
      <c r="C14" s="85" t="s">
        <v>27</v>
      </c>
      <c r="D14" s="86" t="s">
        <v>56</v>
      </c>
      <c r="E14" s="24"/>
      <c r="F14" s="24"/>
      <c r="G14" s="15" t="s">
        <v>32</v>
      </c>
      <c r="H14" s="66" t="e">
        <f t="shared" ref="H14:H24" si="2">B14*G14</f>
        <v>#VALUE!</v>
      </c>
    </row>
    <row r="15" spans="1:8" x14ac:dyDescent="0.35">
      <c r="A15" s="65" t="s">
        <v>29</v>
      </c>
      <c r="B15" s="85">
        <v>6</v>
      </c>
      <c r="C15" s="85" t="s">
        <v>27</v>
      </c>
      <c r="D15" s="87" t="s">
        <v>57</v>
      </c>
      <c r="E15" s="24"/>
      <c r="F15" s="24"/>
      <c r="G15" s="15" t="s">
        <v>32</v>
      </c>
      <c r="H15" s="66" t="e">
        <f t="shared" si="2"/>
        <v>#VALUE!</v>
      </c>
    </row>
    <row r="16" spans="1:8" x14ac:dyDescent="0.35">
      <c r="A16" s="65" t="s">
        <v>33</v>
      </c>
      <c r="B16" s="85">
        <v>1</v>
      </c>
      <c r="C16" s="85" t="s">
        <v>27</v>
      </c>
      <c r="D16" s="86" t="s">
        <v>58</v>
      </c>
      <c r="E16" s="24"/>
      <c r="F16" s="24"/>
      <c r="G16" s="15" t="s">
        <v>32</v>
      </c>
      <c r="H16" s="66" t="e">
        <f t="shared" si="2"/>
        <v>#VALUE!</v>
      </c>
    </row>
    <row r="17" spans="1:9" x14ac:dyDescent="0.35">
      <c r="A17" s="65" t="s">
        <v>34</v>
      </c>
      <c r="B17" s="85">
        <v>1</v>
      </c>
      <c r="C17" s="85" t="s">
        <v>27</v>
      </c>
      <c r="D17" s="87" t="s">
        <v>59</v>
      </c>
      <c r="E17" s="24"/>
      <c r="F17" s="24"/>
      <c r="G17" s="15" t="s">
        <v>32</v>
      </c>
      <c r="H17" s="66" t="e">
        <f t="shared" si="2"/>
        <v>#VALUE!</v>
      </c>
    </row>
    <row r="18" spans="1:9" x14ac:dyDescent="0.35">
      <c r="A18" s="65" t="s">
        <v>35</v>
      </c>
      <c r="B18" s="85">
        <v>1</v>
      </c>
      <c r="C18" s="85" t="s">
        <v>27</v>
      </c>
      <c r="D18" s="86" t="s">
        <v>60</v>
      </c>
      <c r="E18" s="24"/>
      <c r="F18" s="24"/>
      <c r="G18" s="15" t="s">
        <v>32</v>
      </c>
      <c r="H18" s="66" t="e">
        <f t="shared" ref="H18:H21" si="3">B18*G18</f>
        <v>#VALUE!</v>
      </c>
    </row>
    <row r="19" spans="1:9" x14ac:dyDescent="0.35">
      <c r="A19" s="65" t="s">
        <v>36</v>
      </c>
      <c r="B19" s="85">
        <v>1</v>
      </c>
      <c r="C19" s="85" t="s">
        <v>61</v>
      </c>
      <c r="D19" s="86" t="s">
        <v>62</v>
      </c>
      <c r="E19" s="24"/>
      <c r="F19" s="24"/>
      <c r="G19" s="15" t="s">
        <v>32</v>
      </c>
      <c r="H19" s="66" t="e">
        <f t="shared" si="3"/>
        <v>#VALUE!</v>
      </c>
    </row>
    <row r="20" spans="1:9" x14ac:dyDescent="0.35">
      <c r="A20" s="65" t="s">
        <v>37</v>
      </c>
      <c r="B20" s="85">
        <v>1</v>
      </c>
      <c r="C20" s="85" t="s">
        <v>39</v>
      </c>
      <c r="D20" s="87" t="s">
        <v>63</v>
      </c>
      <c r="E20" s="24"/>
      <c r="F20" s="24"/>
      <c r="G20" s="15" t="s">
        <v>32</v>
      </c>
      <c r="H20" s="66" t="e">
        <f t="shared" si="3"/>
        <v>#VALUE!</v>
      </c>
    </row>
    <row r="21" spans="1:9" x14ac:dyDescent="0.35">
      <c r="A21" s="65" t="s">
        <v>40</v>
      </c>
      <c r="B21" s="85">
        <v>4</v>
      </c>
      <c r="C21" s="85" t="s">
        <v>27</v>
      </c>
      <c r="D21" s="87" t="s">
        <v>64</v>
      </c>
      <c r="E21" s="24"/>
      <c r="F21" s="24"/>
      <c r="G21" s="15" t="s">
        <v>32</v>
      </c>
      <c r="H21" s="66" t="e">
        <f t="shared" si="3"/>
        <v>#VALUE!</v>
      </c>
    </row>
    <row r="22" spans="1:9" x14ac:dyDescent="0.35">
      <c r="A22" s="65" t="s">
        <v>41</v>
      </c>
      <c r="B22" s="85">
        <v>1</v>
      </c>
      <c r="C22" s="85" t="s">
        <v>38</v>
      </c>
      <c r="D22" s="87" t="s">
        <v>65</v>
      </c>
      <c r="E22" s="24"/>
      <c r="F22" s="24"/>
      <c r="G22" s="15" t="s">
        <v>32</v>
      </c>
      <c r="H22" s="66" t="e">
        <f t="shared" si="2"/>
        <v>#VALUE!</v>
      </c>
    </row>
    <row r="23" spans="1:9" x14ac:dyDescent="0.35">
      <c r="A23" s="65" t="s">
        <v>42</v>
      </c>
      <c r="B23" s="88">
        <v>1</v>
      </c>
      <c r="C23" s="85" t="s">
        <v>27</v>
      </c>
      <c r="D23" s="86" t="s">
        <v>66</v>
      </c>
      <c r="E23" s="24"/>
      <c r="F23" s="24"/>
      <c r="G23" s="15" t="s">
        <v>32</v>
      </c>
      <c r="H23" s="66" t="e">
        <f t="shared" si="2"/>
        <v>#VALUE!</v>
      </c>
    </row>
    <row r="24" spans="1:9" x14ac:dyDescent="0.35">
      <c r="A24" s="65" t="s">
        <v>43</v>
      </c>
      <c r="B24" s="85">
        <v>1</v>
      </c>
      <c r="C24" s="85" t="s">
        <v>27</v>
      </c>
      <c r="D24" s="86" t="s">
        <v>67</v>
      </c>
      <c r="E24" s="24"/>
      <c r="F24" s="24"/>
      <c r="G24" s="15" t="s">
        <v>32</v>
      </c>
      <c r="H24" s="66" t="e">
        <f t="shared" si="2"/>
        <v>#VALUE!</v>
      </c>
    </row>
    <row r="25" spans="1:9" x14ac:dyDescent="0.35">
      <c r="A25" s="65" t="s">
        <v>44</v>
      </c>
      <c r="B25" s="88">
        <v>1</v>
      </c>
      <c r="C25" s="85" t="s">
        <v>27</v>
      </c>
      <c r="D25" s="87" t="s">
        <v>68</v>
      </c>
      <c r="E25" s="24"/>
      <c r="F25" s="24"/>
      <c r="G25" s="15" t="s">
        <v>32</v>
      </c>
      <c r="H25" s="66" t="e">
        <f t="shared" si="0"/>
        <v>#VALUE!</v>
      </c>
    </row>
    <row r="26" spans="1:9" x14ac:dyDescent="0.35">
      <c r="A26" s="65" t="s">
        <v>45</v>
      </c>
      <c r="B26" s="88">
        <v>1</v>
      </c>
      <c r="C26" s="85" t="s">
        <v>27</v>
      </c>
      <c r="D26" s="86" t="s">
        <v>69</v>
      </c>
      <c r="E26" s="24"/>
      <c r="F26" s="24"/>
      <c r="G26" s="15" t="s">
        <v>32</v>
      </c>
      <c r="H26" s="66" t="e">
        <f t="shared" si="0"/>
        <v>#VALUE!</v>
      </c>
    </row>
    <row r="27" spans="1:9" ht="15" thickBot="1" x14ac:dyDescent="0.4">
      <c r="A27" s="68" t="s">
        <v>47</v>
      </c>
      <c r="B27" s="91">
        <v>1</v>
      </c>
      <c r="C27" s="91" t="s">
        <v>27</v>
      </c>
      <c r="D27" s="92" t="s">
        <v>70</v>
      </c>
      <c r="E27" s="25"/>
      <c r="F27" s="25"/>
      <c r="G27" s="26" t="s">
        <v>32</v>
      </c>
      <c r="H27" s="70" t="e">
        <f t="shared" si="0"/>
        <v>#VALUE!</v>
      </c>
    </row>
    <row r="28" spans="1:9" s="1" customFormat="1" ht="15" customHeight="1" thickBot="1" x14ac:dyDescent="0.4">
      <c r="A28" s="11"/>
      <c r="B28" s="12"/>
      <c r="C28" s="13"/>
      <c r="D28" s="8" t="s">
        <v>31</v>
      </c>
      <c r="E28" s="83"/>
      <c r="F28" s="84"/>
      <c r="G28" s="81" t="e">
        <f>SUM(H6:H27)</f>
        <v>#VALUE!</v>
      </c>
      <c r="H28" s="82" t="e">
        <f>SUM(H5:H27)</f>
        <v>#VALUE!</v>
      </c>
    </row>
    <row r="29" spans="1:9" s="1" customFormat="1" ht="15" customHeight="1" thickBot="1" x14ac:dyDescent="0.4">
      <c r="A29" s="16"/>
      <c r="B29" s="17"/>
      <c r="C29" s="18"/>
      <c r="D29" s="36"/>
      <c r="E29" s="19"/>
      <c r="F29" s="20"/>
      <c r="G29" s="37"/>
      <c r="H29" s="38"/>
    </row>
    <row r="30" spans="1:9" s="1" customFormat="1" ht="60" customHeight="1" thickBot="1" x14ac:dyDescent="0.4">
      <c r="A30" s="5" t="s">
        <v>15</v>
      </c>
      <c r="B30" s="9" t="s">
        <v>9</v>
      </c>
      <c r="C30" s="6" t="s">
        <v>0</v>
      </c>
      <c r="D30" s="31" t="s">
        <v>25</v>
      </c>
      <c r="E30" s="7" t="s">
        <v>12</v>
      </c>
      <c r="F30" s="7" t="s">
        <v>13</v>
      </c>
      <c r="G30" s="7" t="s">
        <v>10</v>
      </c>
      <c r="H30" s="32" t="s">
        <v>11</v>
      </c>
      <c r="I30" s="39"/>
    </row>
    <row r="31" spans="1:9" x14ac:dyDescent="0.35">
      <c r="A31" s="61" t="s">
        <v>1</v>
      </c>
      <c r="B31" s="71">
        <v>1</v>
      </c>
      <c r="C31" s="67" t="s">
        <v>27</v>
      </c>
      <c r="D31" s="100" t="s">
        <v>71</v>
      </c>
      <c r="E31" s="23">
        <v>960</v>
      </c>
      <c r="F31" s="23">
        <f>B31*E31</f>
        <v>960</v>
      </c>
      <c r="G31" s="14" t="s">
        <v>32</v>
      </c>
      <c r="H31" s="33" t="e">
        <f t="shared" ref="H31:H51" si="4">B31*G31</f>
        <v>#VALUE!</v>
      </c>
    </row>
    <row r="32" spans="1:9" x14ac:dyDescent="0.35">
      <c r="A32" s="62" t="s">
        <v>2</v>
      </c>
      <c r="B32" s="22">
        <v>1</v>
      </c>
      <c r="C32" s="21" t="s">
        <v>27</v>
      </c>
      <c r="D32" s="94" t="s">
        <v>72</v>
      </c>
      <c r="E32" s="24">
        <v>980</v>
      </c>
      <c r="F32" s="24">
        <f t="shared" ref="F32:F40" si="5">B32*E32</f>
        <v>980</v>
      </c>
      <c r="G32" s="15" t="s">
        <v>32</v>
      </c>
      <c r="H32" s="34" t="e">
        <f t="shared" ref="H32:H44" si="6">B32*G32</f>
        <v>#VALUE!</v>
      </c>
    </row>
    <row r="33" spans="1:8" x14ac:dyDescent="0.35">
      <c r="A33" s="62" t="s">
        <v>3</v>
      </c>
      <c r="B33" s="22">
        <v>600</v>
      </c>
      <c r="C33" s="21" t="s">
        <v>27</v>
      </c>
      <c r="D33" s="93" t="s">
        <v>73</v>
      </c>
      <c r="E33" s="24">
        <v>3.13</v>
      </c>
      <c r="F33" s="24">
        <f t="shared" si="5"/>
        <v>1878</v>
      </c>
      <c r="G33" s="15" t="s">
        <v>32</v>
      </c>
      <c r="H33" s="34" t="e">
        <f t="shared" si="6"/>
        <v>#VALUE!</v>
      </c>
    </row>
    <row r="34" spans="1:8" x14ac:dyDescent="0.35">
      <c r="A34" s="62" t="s">
        <v>4</v>
      </c>
      <c r="B34" s="22">
        <v>60</v>
      </c>
      <c r="C34" s="21" t="s">
        <v>27</v>
      </c>
      <c r="D34" s="93" t="s">
        <v>74</v>
      </c>
      <c r="E34" s="24">
        <v>5.5</v>
      </c>
      <c r="F34" s="24">
        <f t="shared" si="5"/>
        <v>330</v>
      </c>
      <c r="G34" s="15" t="s">
        <v>32</v>
      </c>
      <c r="H34" s="34" t="e">
        <f t="shared" si="6"/>
        <v>#VALUE!</v>
      </c>
    </row>
    <row r="35" spans="1:8" x14ac:dyDescent="0.35">
      <c r="A35" s="62" t="s">
        <v>5</v>
      </c>
      <c r="B35" s="22">
        <v>120</v>
      </c>
      <c r="C35" s="21" t="s">
        <v>27</v>
      </c>
      <c r="D35" s="94" t="s">
        <v>75</v>
      </c>
      <c r="E35" s="24">
        <v>6</v>
      </c>
      <c r="F35" s="24">
        <f t="shared" si="5"/>
        <v>720</v>
      </c>
      <c r="G35" s="15" t="s">
        <v>32</v>
      </c>
      <c r="H35" s="34" t="e">
        <f t="shared" si="6"/>
        <v>#VALUE!</v>
      </c>
    </row>
    <row r="36" spans="1:8" x14ac:dyDescent="0.35">
      <c r="A36" s="62" t="s">
        <v>6</v>
      </c>
      <c r="B36" s="22">
        <v>3</v>
      </c>
      <c r="C36" s="21" t="s">
        <v>27</v>
      </c>
      <c r="D36" s="93" t="s">
        <v>76</v>
      </c>
      <c r="E36" s="24">
        <v>84</v>
      </c>
      <c r="F36" s="24">
        <f t="shared" si="5"/>
        <v>252</v>
      </c>
      <c r="G36" s="15" t="s">
        <v>32</v>
      </c>
      <c r="H36" s="34" t="e">
        <f t="shared" si="6"/>
        <v>#VALUE!</v>
      </c>
    </row>
    <row r="37" spans="1:8" ht="15" customHeight="1" x14ac:dyDescent="0.35">
      <c r="A37" s="62" t="s">
        <v>7</v>
      </c>
      <c r="B37" s="22">
        <v>5</v>
      </c>
      <c r="C37" s="21" t="s">
        <v>27</v>
      </c>
      <c r="D37" s="95" t="s">
        <v>77</v>
      </c>
      <c r="E37" s="24">
        <v>30</v>
      </c>
      <c r="F37" s="24">
        <f t="shared" si="5"/>
        <v>150</v>
      </c>
      <c r="G37" s="15" t="s">
        <v>32</v>
      </c>
      <c r="H37" s="34" t="e">
        <f t="shared" si="6"/>
        <v>#VALUE!</v>
      </c>
    </row>
    <row r="38" spans="1:8" x14ac:dyDescent="0.35">
      <c r="A38" s="62" t="s">
        <v>8</v>
      </c>
      <c r="B38" s="22">
        <v>5</v>
      </c>
      <c r="C38" s="21" t="s">
        <v>39</v>
      </c>
      <c r="D38" s="93" t="s">
        <v>78</v>
      </c>
      <c r="E38" s="24">
        <v>40</v>
      </c>
      <c r="F38" s="24">
        <f t="shared" si="5"/>
        <v>200</v>
      </c>
      <c r="G38" s="15" t="s">
        <v>32</v>
      </c>
      <c r="H38" s="34" t="e">
        <f t="shared" si="6"/>
        <v>#VALUE!</v>
      </c>
    </row>
    <row r="39" spans="1:8" x14ac:dyDescent="0.35">
      <c r="A39" s="62" t="s">
        <v>28</v>
      </c>
      <c r="B39" s="22">
        <v>5</v>
      </c>
      <c r="C39" s="21" t="s">
        <v>27</v>
      </c>
      <c r="D39" s="93" t="s">
        <v>79</v>
      </c>
      <c r="E39" s="24">
        <v>70</v>
      </c>
      <c r="F39" s="24">
        <f t="shared" si="5"/>
        <v>350</v>
      </c>
      <c r="G39" s="15" t="s">
        <v>32</v>
      </c>
      <c r="H39" s="34" t="e">
        <f t="shared" si="6"/>
        <v>#VALUE!</v>
      </c>
    </row>
    <row r="40" spans="1:8" x14ac:dyDescent="0.35">
      <c r="A40" s="62" t="s">
        <v>29</v>
      </c>
      <c r="B40" s="22">
        <v>5</v>
      </c>
      <c r="C40" s="21" t="s">
        <v>27</v>
      </c>
      <c r="D40" s="93" t="s">
        <v>80</v>
      </c>
      <c r="E40" s="24">
        <v>85</v>
      </c>
      <c r="F40" s="24">
        <f t="shared" si="5"/>
        <v>425</v>
      </c>
      <c r="G40" s="15" t="s">
        <v>32</v>
      </c>
      <c r="H40" s="34" t="e">
        <f t="shared" si="6"/>
        <v>#VALUE!</v>
      </c>
    </row>
    <row r="41" spans="1:8" x14ac:dyDescent="0.35">
      <c r="A41" s="62" t="s">
        <v>33</v>
      </c>
      <c r="B41" s="22">
        <v>5</v>
      </c>
      <c r="C41" s="21" t="s">
        <v>27</v>
      </c>
      <c r="D41" s="96" t="s">
        <v>81</v>
      </c>
      <c r="E41" s="24">
        <v>99</v>
      </c>
      <c r="F41" s="24">
        <f>B41*E41</f>
        <v>495</v>
      </c>
      <c r="G41" s="15" t="s">
        <v>32</v>
      </c>
      <c r="H41" s="34" t="e">
        <f t="shared" si="6"/>
        <v>#VALUE!</v>
      </c>
    </row>
    <row r="42" spans="1:8" x14ac:dyDescent="0.35">
      <c r="A42" s="62" t="s">
        <v>34</v>
      </c>
      <c r="B42" s="22">
        <v>3</v>
      </c>
      <c r="C42" s="21" t="s">
        <v>39</v>
      </c>
      <c r="D42" s="96" t="s">
        <v>82</v>
      </c>
      <c r="E42" s="24">
        <v>188</v>
      </c>
      <c r="F42" s="24">
        <f t="shared" ref="F42:F44" si="7">B42*E42</f>
        <v>564</v>
      </c>
      <c r="G42" s="15" t="s">
        <v>32</v>
      </c>
      <c r="H42" s="34" t="e">
        <f t="shared" si="6"/>
        <v>#VALUE!</v>
      </c>
    </row>
    <row r="43" spans="1:8" x14ac:dyDescent="0.35">
      <c r="A43" s="62" t="s">
        <v>35</v>
      </c>
      <c r="B43" s="22">
        <v>3</v>
      </c>
      <c r="C43" s="21" t="s">
        <v>39</v>
      </c>
      <c r="D43" s="93" t="s">
        <v>83</v>
      </c>
      <c r="E43" s="24">
        <v>100</v>
      </c>
      <c r="F43" s="24">
        <f t="shared" si="7"/>
        <v>300</v>
      </c>
      <c r="G43" s="15" t="s">
        <v>32</v>
      </c>
      <c r="H43" s="34" t="e">
        <f t="shared" si="6"/>
        <v>#VALUE!</v>
      </c>
    </row>
    <row r="44" spans="1:8" x14ac:dyDescent="0.35">
      <c r="A44" s="62" t="s">
        <v>36</v>
      </c>
      <c r="B44" s="22">
        <v>500</v>
      </c>
      <c r="C44" s="21" t="s">
        <v>27</v>
      </c>
      <c r="D44" s="93" t="s">
        <v>84</v>
      </c>
      <c r="E44" s="24">
        <v>0.2</v>
      </c>
      <c r="F44" s="24">
        <f t="shared" si="7"/>
        <v>100</v>
      </c>
      <c r="G44" s="15" t="s">
        <v>32</v>
      </c>
      <c r="H44" s="34" t="e">
        <f t="shared" si="6"/>
        <v>#VALUE!</v>
      </c>
    </row>
    <row r="45" spans="1:8" x14ac:dyDescent="0.35">
      <c r="A45" s="62" t="s">
        <v>37</v>
      </c>
      <c r="B45" s="22">
        <v>3</v>
      </c>
      <c r="C45" s="21" t="s">
        <v>27</v>
      </c>
      <c r="D45" s="93" t="s">
        <v>85</v>
      </c>
      <c r="E45" s="24">
        <v>119</v>
      </c>
      <c r="F45" s="24">
        <f t="shared" ref="F45:F51" si="8">B45*E45</f>
        <v>357</v>
      </c>
      <c r="G45" s="15" t="s">
        <v>32</v>
      </c>
      <c r="H45" s="34" t="e">
        <f t="shared" si="4"/>
        <v>#VALUE!</v>
      </c>
    </row>
    <row r="46" spans="1:8" x14ac:dyDescent="0.35">
      <c r="A46" s="62" t="s">
        <v>40</v>
      </c>
      <c r="B46" s="97">
        <v>2</v>
      </c>
      <c r="C46" s="21" t="s">
        <v>27</v>
      </c>
      <c r="D46" s="93" t="s">
        <v>86</v>
      </c>
      <c r="E46" s="24">
        <v>792</v>
      </c>
      <c r="F46" s="24">
        <f t="shared" si="8"/>
        <v>1584</v>
      </c>
      <c r="G46" s="15" t="s">
        <v>32</v>
      </c>
      <c r="H46" s="34" t="e">
        <f t="shared" si="4"/>
        <v>#VALUE!</v>
      </c>
    </row>
    <row r="47" spans="1:8" x14ac:dyDescent="0.35">
      <c r="A47" s="62" t="s">
        <v>41</v>
      </c>
      <c r="B47" s="97">
        <v>4</v>
      </c>
      <c r="C47" s="21" t="s">
        <v>27</v>
      </c>
      <c r="D47" s="93" t="s">
        <v>87</v>
      </c>
      <c r="E47" s="24">
        <v>40</v>
      </c>
      <c r="F47" s="24">
        <f t="shared" si="8"/>
        <v>160</v>
      </c>
      <c r="G47" s="15" t="s">
        <v>32</v>
      </c>
      <c r="H47" s="34" t="e">
        <f t="shared" si="4"/>
        <v>#VALUE!</v>
      </c>
    </row>
    <row r="48" spans="1:8" x14ac:dyDescent="0.35">
      <c r="A48" s="62" t="s">
        <v>42</v>
      </c>
      <c r="B48" s="97">
        <v>1</v>
      </c>
      <c r="C48" s="21" t="s">
        <v>27</v>
      </c>
      <c r="D48" s="96" t="s">
        <v>88</v>
      </c>
      <c r="E48" s="24">
        <v>20</v>
      </c>
      <c r="F48" s="24">
        <f t="shared" si="8"/>
        <v>20</v>
      </c>
      <c r="G48" s="15" t="s">
        <v>32</v>
      </c>
      <c r="H48" s="34" t="e">
        <f t="shared" si="4"/>
        <v>#VALUE!</v>
      </c>
    </row>
    <row r="49" spans="1:8" x14ac:dyDescent="0.35">
      <c r="A49" s="62" t="s">
        <v>43</v>
      </c>
      <c r="B49" s="98">
        <v>1</v>
      </c>
      <c r="C49" s="21" t="s">
        <v>27</v>
      </c>
      <c r="D49" s="99" t="s">
        <v>89</v>
      </c>
      <c r="E49" s="24">
        <v>22</v>
      </c>
      <c r="F49" s="24">
        <f t="shared" si="8"/>
        <v>22</v>
      </c>
      <c r="G49" s="15" t="s">
        <v>32</v>
      </c>
      <c r="H49" s="34" t="e">
        <f t="shared" si="4"/>
        <v>#VALUE!</v>
      </c>
    </row>
    <row r="50" spans="1:8" ht="15" customHeight="1" x14ac:dyDescent="0.35">
      <c r="A50" s="62" t="s">
        <v>44</v>
      </c>
      <c r="B50" s="98">
        <v>1</v>
      </c>
      <c r="C50" s="21" t="s">
        <v>27</v>
      </c>
      <c r="D50" s="99" t="s">
        <v>90</v>
      </c>
      <c r="E50" s="24">
        <v>24</v>
      </c>
      <c r="F50" s="24">
        <f t="shared" si="8"/>
        <v>24</v>
      </c>
      <c r="G50" s="15" t="s">
        <v>32</v>
      </c>
      <c r="H50" s="34" t="e">
        <f t="shared" si="4"/>
        <v>#VALUE!</v>
      </c>
    </row>
    <row r="51" spans="1:8" ht="15" thickBot="1" x14ac:dyDescent="0.4">
      <c r="A51" s="72" t="s">
        <v>45</v>
      </c>
      <c r="B51" s="101">
        <v>1</v>
      </c>
      <c r="C51" s="69" t="s">
        <v>27</v>
      </c>
      <c r="D51" s="102" t="s">
        <v>91</v>
      </c>
      <c r="E51" s="25">
        <v>26</v>
      </c>
      <c r="F51" s="25">
        <f t="shared" si="8"/>
        <v>26</v>
      </c>
      <c r="G51" s="26" t="s">
        <v>32</v>
      </c>
      <c r="H51" s="35" t="e">
        <f t="shared" si="4"/>
        <v>#VALUE!</v>
      </c>
    </row>
    <row r="52" spans="1:8" s="1" customFormat="1" ht="15" customHeight="1" thickBot="1" x14ac:dyDescent="0.4">
      <c r="A52" s="40"/>
      <c r="B52" s="41"/>
      <c r="C52" s="42"/>
      <c r="D52" s="8" t="s">
        <v>26</v>
      </c>
      <c r="E52" s="83">
        <f>SUM(F31:F51)</f>
        <v>9897</v>
      </c>
      <c r="F52" s="84"/>
      <c r="G52" s="81" t="e">
        <f>SUM(H31:H51)</f>
        <v>#VALUE!</v>
      </c>
      <c r="H52" s="82" t="e">
        <f>SUM(#REF!)</f>
        <v>#REF!</v>
      </c>
    </row>
    <row r="53" spans="1:8" s="1" customFormat="1" ht="15" customHeight="1" thickBot="1" x14ac:dyDescent="0.4">
      <c r="A53" s="3"/>
      <c r="B53" s="10"/>
      <c r="C53" s="3"/>
      <c r="D53" s="43"/>
      <c r="E53" s="4"/>
      <c r="F53" s="4"/>
      <c r="G53" s="44"/>
      <c r="H53" s="44"/>
    </row>
    <row r="54" spans="1:8" ht="15" customHeight="1" thickBot="1" x14ac:dyDescent="0.4">
      <c r="A54" s="45"/>
      <c r="B54" s="46"/>
      <c r="C54" s="47"/>
      <c r="D54" s="48" t="s">
        <v>14</v>
      </c>
      <c r="E54" s="75"/>
      <c r="F54" s="76"/>
      <c r="G54" s="75" t="e">
        <f>SUM(G28+G52)</f>
        <v>#VALUE!</v>
      </c>
      <c r="H54" s="76"/>
    </row>
    <row r="55" spans="1:8" ht="15" customHeight="1" x14ac:dyDescent="0.35">
      <c r="C55" s="49"/>
      <c r="D55" s="51"/>
      <c r="E55" s="52"/>
      <c r="F55" s="52"/>
      <c r="G55" s="52"/>
      <c r="H55" s="52"/>
    </row>
    <row r="56" spans="1:8" ht="15" customHeight="1" x14ac:dyDescent="0.35">
      <c r="A56" s="53" t="s">
        <v>22</v>
      </c>
      <c r="B56" s="54"/>
      <c r="C56" s="53"/>
      <c r="E56" s="27"/>
    </row>
    <row r="57" spans="1:8" ht="15" customHeight="1" x14ac:dyDescent="0.35">
      <c r="A57" s="53" t="s">
        <v>23</v>
      </c>
      <c r="B57" s="54"/>
      <c r="C57" s="53"/>
      <c r="E57" s="27"/>
    </row>
    <row r="58" spans="1:8" ht="15" customHeight="1" x14ac:dyDescent="0.35">
      <c r="A58" s="56" t="s">
        <v>16</v>
      </c>
      <c r="B58" s="79" t="s">
        <v>21</v>
      </c>
      <c r="C58" s="79"/>
      <c r="D58" s="79"/>
      <c r="G58" s="57" t="s">
        <v>18</v>
      </c>
      <c r="H58" s="53"/>
    </row>
    <row r="59" spans="1:8" ht="15" customHeight="1" x14ac:dyDescent="0.35">
      <c r="A59" s="56"/>
      <c r="B59" s="54"/>
      <c r="C59" s="53"/>
      <c r="D59" s="49"/>
      <c r="E59" s="53"/>
    </row>
    <row r="60" spans="1:8" ht="15" customHeight="1" x14ac:dyDescent="0.35">
      <c r="A60" s="56"/>
      <c r="B60" s="54"/>
      <c r="C60" s="53"/>
      <c r="D60" s="49"/>
      <c r="E60" s="53"/>
    </row>
    <row r="61" spans="1:8" x14ac:dyDescent="0.35">
      <c r="A61" s="56"/>
      <c r="B61" s="54"/>
      <c r="C61" s="53"/>
      <c r="D61" s="49"/>
      <c r="E61" s="53"/>
    </row>
    <row r="62" spans="1:8" x14ac:dyDescent="0.35">
      <c r="A62" s="54"/>
      <c r="B62" s="54"/>
      <c r="C62" s="58"/>
      <c r="D62" s="59"/>
      <c r="E62" s="59"/>
    </row>
    <row r="63" spans="1:8" x14ac:dyDescent="0.35">
      <c r="A63" s="27"/>
      <c r="D63" s="80" t="s">
        <v>24</v>
      </c>
      <c r="E63" s="80"/>
      <c r="F63" s="80"/>
      <c r="G63" s="80"/>
    </row>
    <row r="64" spans="1:8" x14ac:dyDescent="0.35">
      <c r="A64" s="27"/>
      <c r="B64" s="54"/>
      <c r="C64" s="58"/>
      <c r="D64" s="73" t="s">
        <v>20</v>
      </c>
      <c r="E64" s="73"/>
      <c r="F64" s="73"/>
      <c r="G64" s="73"/>
      <c r="H64" s="58"/>
    </row>
    <row r="65" spans="3:8" x14ac:dyDescent="0.35">
      <c r="C65" s="49"/>
      <c r="D65" s="73" t="s">
        <v>19</v>
      </c>
      <c r="E65" s="73"/>
      <c r="F65" s="73"/>
      <c r="G65" s="73"/>
      <c r="H65" s="58"/>
    </row>
    <row r="66" spans="3:8" x14ac:dyDescent="0.35">
      <c r="C66" s="49"/>
      <c r="D66" s="60"/>
    </row>
    <row r="67" spans="3:8" x14ac:dyDescent="0.35">
      <c r="C67" s="49"/>
      <c r="D67" s="60"/>
    </row>
    <row r="68" spans="3:8" x14ac:dyDescent="0.35">
      <c r="C68" s="49"/>
      <c r="D68" s="60"/>
    </row>
    <row r="69" spans="3:8" x14ac:dyDescent="0.35">
      <c r="C69" s="49"/>
      <c r="D69" s="60"/>
    </row>
    <row r="70" spans="3:8" x14ac:dyDescent="0.35">
      <c r="C70" s="49"/>
      <c r="D70" s="60"/>
    </row>
    <row r="71" spans="3:8" x14ac:dyDescent="0.35">
      <c r="C71" s="49"/>
      <c r="D71" s="60"/>
    </row>
    <row r="72" spans="3:8" x14ac:dyDescent="0.35">
      <c r="C72" s="49"/>
      <c r="D72" s="60"/>
    </row>
    <row r="73" spans="3:8" x14ac:dyDescent="0.35">
      <c r="C73" s="49"/>
      <c r="D73" s="60"/>
    </row>
    <row r="74" spans="3:8" x14ac:dyDescent="0.35">
      <c r="D74" s="60"/>
      <c r="F74" s="2"/>
    </row>
  </sheetData>
  <mergeCells count="12">
    <mergeCell ref="D65:G65"/>
    <mergeCell ref="A2:H2"/>
    <mergeCell ref="D64:G64"/>
    <mergeCell ref="E54:F54"/>
    <mergeCell ref="G54:H54"/>
    <mergeCell ref="A3:H3"/>
    <mergeCell ref="B58:D58"/>
    <mergeCell ref="D63:G63"/>
    <mergeCell ref="G28:H28"/>
    <mergeCell ref="E28:F28"/>
    <mergeCell ref="E52:F52"/>
    <mergeCell ref="G52:H52"/>
  </mergeCells>
  <phoneticPr fontId="12" type="noConversion"/>
  <printOptions horizontalCentered="1"/>
  <pageMargins left="0.31496062992125984" right="0.31496062992125984" top="0.35433070866141736" bottom="0.35433070866141736" header="0" footer="0.15748031496062992"/>
  <pageSetup paperSize="9" scale="77" orientation="portrait" r:id="rId1"/>
  <headerFooter>
    <oddFooter>&amp;L&amp;F&amp;RStránka &amp;P z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1D5D00D18BED542A1391B1FD89084F3" ma:contentTypeVersion="18" ma:contentTypeDescription="Vytvoří nový dokument" ma:contentTypeScope="" ma:versionID="919ce4659e7c5fb06592e1b9a18cc936">
  <xsd:schema xmlns:xsd="http://www.w3.org/2001/XMLSchema" xmlns:xs="http://www.w3.org/2001/XMLSchema" xmlns:p="http://schemas.microsoft.com/office/2006/metadata/properties" xmlns:ns3="63ef4d09-7a27-477e-abfe-88d2d0877d32" xmlns:ns4="b0e90202-8514-490b-aa47-458e66aada41" targetNamespace="http://schemas.microsoft.com/office/2006/metadata/properties" ma:root="true" ma:fieldsID="27f013cb791231b1ffeadd6f30b9a287" ns3:_="" ns4:_="">
    <xsd:import namespace="63ef4d09-7a27-477e-abfe-88d2d0877d32"/>
    <xsd:import namespace="b0e90202-8514-490b-aa47-458e66aada4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MediaLengthInSeconds" minOccurs="0"/>
                <xsd:element ref="ns3:_activity" minOccurs="0"/>
                <xsd:element ref="ns3:MediaServiceSearchProperties" minOccurs="0"/>
                <xsd:element ref="ns3:MediaServiceObjectDetectorVersion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ef4d09-7a27-477e-abfe-88d2d0877d3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5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e90202-8514-490b-aa47-458e66aada41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Hodnota hash upozornění na sdílení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63ef4d09-7a27-477e-abfe-88d2d0877d32" xsi:nil="true"/>
  </documentManagement>
</p:properties>
</file>

<file path=customXml/itemProps1.xml><?xml version="1.0" encoding="utf-8"?>
<ds:datastoreItem xmlns:ds="http://schemas.openxmlformats.org/officeDocument/2006/customXml" ds:itemID="{C71DC615-6FDF-4AC0-B250-5EFCCA49B88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3ef4d09-7a27-477e-abfe-88d2d0877d32"/>
    <ds:schemaRef ds:uri="b0e90202-8514-490b-aa47-458e66aada4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D504E27-FC9C-490E-A0FE-F181B2721DD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33E2440-5466-4B20-BBA2-005DBDA44D0A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63ef4d09-7a27-477e-abfe-88d2d0877d32"/>
    <ds:schemaRef ds:uri="b0e90202-8514-490b-aa47-458e66aada41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zámečnický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2025-03-27T13:09:27Z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0x010100D1D5D00D18BED542A1391B1FD89084F3</vt:lpwstr>
  </property>
</Properties>
</file>