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8227"/>
  <workbookPr filterPrivacy="1" defaultThemeVersion="124226"/>
  <xr:revisionPtr revIDLastSave="49" documentId="14_{D2BC0033-DA82-4940-AB1F-F12A28CD241A}" xr6:coauthVersionLast="47" xr6:coauthVersionMax="47" xr10:uidLastSave="{55A14680-41AA-472D-B61A-770FD00D2745}"/>
  <bookViews>
    <workbookView xWindow="-90" yWindow="0" windowWidth="19380" windowHeight="20970" xr2:uid="{00000000-000D-0000-FFFF-FFFF00000000}"/>
  </bookViews>
  <sheets>
    <sheet name="instalatersky" sheetId="2" r:id="rId1"/>
    <sheet name="příloha č.1" sheetId="4" r:id="rId2"/>
    <sheet name="příloha č.2" sheetId="5" r:id="rId3"/>
  </sheets>
  <definedNames>
    <definedName name="_xlnm.Print_Area" localSheetId="0">instalatersky!$A$2:$H$62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44" i="2" l="1"/>
  <c r="F44" i="2"/>
  <c r="H16" i="2" l="1"/>
  <c r="F16" i="2"/>
  <c r="H15" i="2"/>
  <c r="F15" i="2"/>
  <c r="H14" i="2"/>
  <c r="F14" i="2"/>
  <c r="H13" i="2"/>
  <c r="F13" i="2"/>
  <c r="H12" i="2"/>
  <c r="F12" i="2"/>
  <c r="H11" i="2"/>
  <c r="F11" i="2"/>
  <c r="H10" i="2"/>
  <c r="F10" i="2"/>
  <c r="H9" i="2"/>
  <c r="F9" i="2"/>
  <c r="H8" i="2"/>
  <c r="F8" i="2"/>
  <c r="H21" i="2" l="1"/>
  <c r="F21" i="2"/>
  <c r="H20" i="2"/>
  <c r="F20" i="2"/>
  <c r="H19" i="2"/>
  <c r="F19" i="2"/>
  <c r="H18" i="2"/>
  <c r="F18" i="2"/>
  <c r="H17" i="2"/>
  <c r="F17" i="2"/>
  <c r="H37" i="2" l="1"/>
  <c r="F37" i="2"/>
  <c r="H36" i="2"/>
  <c r="F36" i="2"/>
  <c r="H35" i="2"/>
  <c r="F35" i="2"/>
  <c r="H34" i="2"/>
  <c r="F34" i="2"/>
  <c r="H33" i="2"/>
  <c r="F33" i="2"/>
  <c r="H32" i="2"/>
  <c r="F32" i="2"/>
  <c r="H31" i="2"/>
  <c r="F31" i="2"/>
  <c r="H30" i="2" l="1"/>
  <c r="F30" i="2"/>
  <c r="H29" i="2"/>
  <c r="F29" i="2"/>
  <c r="H46" i="2" l="1"/>
  <c r="F46" i="2"/>
  <c r="H45" i="2"/>
  <c r="F45" i="2"/>
  <c r="H24" i="2" l="1"/>
  <c r="F24" i="2"/>
  <c r="H23" i="2"/>
  <c r="F23" i="2"/>
  <c r="H22" i="2"/>
  <c r="F22" i="2"/>
  <c r="H7" i="2"/>
  <c r="F7" i="2"/>
  <c r="H38" i="2" l="1"/>
  <c r="F38" i="2"/>
  <c r="H43" i="2" l="1"/>
  <c r="G47" i="2" s="1"/>
  <c r="F43" i="2"/>
  <c r="E47" i="2" l="1"/>
  <c r="H28" i="2"/>
  <c r="G39" i="2" s="1"/>
  <c r="F28" i="2"/>
  <c r="F6" i="2" l="1"/>
  <c r="H6" i="2" l="1"/>
  <c r="G25" i="2" l="1"/>
  <c r="G48" i="2" s="1"/>
  <c r="F1041382" i="2"/>
</calcChain>
</file>

<file path=xl/sharedStrings.xml><?xml version="1.0" encoding="utf-8"?>
<sst xmlns="http://schemas.openxmlformats.org/spreadsheetml/2006/main" count="137" uniqueCount="60">
  <si>
    <t>V</t>
  </si>
  <si>
    <t>Cena za jednotku bez DPH</t>
  </si>
  <si>
    <t>Celkem bez DPH</t>
  </si>
  <si>
    <t>Předpoklad za jednotku bez DPH</t>
  </si>
  <si>
    <t>Předpoklad celkem bez DPH</t>
  </si>
  <si>
    <t>Celková nabídková/kupní cena bez DPH:</t>
  </si>
  <si>
    <t>elektronický podpis oprávněné osoby (po převedení do PDF)</t>
  </si>
  <si>
    <t>Datum v elektronickém podpisu</t>
  </si>
  <si>
    <t>(doplní dodavatel)</t>
  </si>
  <si>
    <t>titul, jméno a příjmení, titul (doplní dodavatel)</t>
  </si>
  <si>
    <t>uchazeč - obchodní jméno (doplní dodavatel) nebo razítko:</t>
  </si>
  <si>
    <t>doplní dodavatel</t>
  </si>
  <si>
    <t>Poř čís</t>
  </si>
  <si>
    <t>Mn</t>
  </si>
  <si>
    <t>MJ</t>
  </si>
  <si>
    <t>Dodavatel/prodávající prohlašuje, že všechna nabízená položky splňují všechny výše uvedené parametry dle této specifikace.</t>
  </si>
  <si>
    <t>ks</t>
  </si>
  <si>
    <t>Mezisoučet za Ubytovací služby a Stravovací služby:</t>
  </si>
  <si>
    <t>Příloha č. 1 - Specifikace předmětu koupě / veřejné zakázky</t>
  </si>
  <si>
    <t>Dodávka do skladu energetiky, převezme Uramová Milena, t.č. 597 321 217, místnost B 109 (Sklad elektro), 17.listopadu 15, Ostrava - Poruba</t>
  </si>
  <si>
    <t>Mezisoučet za sklad energetiky:</t>
  </si>
  <si>
    <t>Mezisoučet za sklad údržby:</t>
  </si>
  <si>
    <t>Předmět dodávky do skladu údržby 976, místnost G112A, na ulici 17. listopadu 15, Ostrava-Poruba, převezme Renáta Polanská, telefon +420597323344</t>
  </si>
  <si>
    <t>Dodávka pro Ubytovací služby a Stravovací služby, převezme Stupková Jaroslava tel. 596996441, sklad údržby - místnost č.A1/16, Studentská 1770/1, Ostrava - Poruba, 700 32</t>
  </si>
  <si>
    <t>KS</t>
  </si>
  <si>
    <t>Dodávka instalatérského materiálu 1/2025</t>
  </si>
  <si>
    <t>uhlíková vsuvka přechodová lisovací Sanha Therm 22mmx1" vnější závit (24243G)</t>
  </si>
  <si>
    <t>uhlíková ocel lisovací redukce 35 x 22 vnitřní - vnější</t>
  </si>
  <si>
    <t>uhlíková ocel Sanha Threm lisovací oblouk 90° 22 mm FF (124002A22)</t>
  </si>
  <si>
    <t xml:space="preserve">REMS lisovací čelisti M 35 Mini pro kleště REMS Mini Press (578390) </t>
  </si>
  <si>
    <r>
      <t xml:space="preserve">propojovací pružná hadice pro tepelné čerpadlo </t>
    </r>
    <r>
      <rPr>
        <b/>
        <sz val="11"/>
        <color rgb="FF000000"/>
        <rFont val="Calibri"/>
        <family val="2"/>
        <charset val="238"/>
        <scheme val="minor"/>
      </rPr>
      <t xml:space="preserve">IVT Greenline D70 </t>
    </r>
    <r>
      <rPr>
        <sz val="11"/>
        <color rgb="FF000000"/>
        <rFont val="Calibri"/>
        <family val="2"/>
        <charset val="238"/>
        <scheme val="minor"/>
      </rPr>
      <t>hadice 2", L=935mm,  závit a matice, viz. příloha č.1</t>
    </r>
  </si>
  <si>
    <r>
      <t xml:space="preserve">propojovací pružná hadice pro tepelné čerpadlo </t>
    </r>
    <r>
      <rPr>
        <b/>
        <sz val="11"/>
        <color rgb="FF000000"/>
        <rFont val="Calibri"/>
        <family val="2"/>
        <charset val="238"/>
        <scheme val="minor"/>
      </rPr>
      <t xml:space="preserve">IVT Greenline D70 </t>
    </r>
    <r>
      <rPr>
        <sz val="11"/>
        <color rgb="FF000000"/>
        <rFont val="Calibri"/>
        <family val="2"/>
        <charset val="238"/>
        <scheme val="minor"/>
      </rPr>
      <t>hadice 2", L=1 390mm, závit a matice</t>
    </r>
  </si>
  <si>
    <r>
      <t xml:space="preserve">propojovací pružná hadice pro tepelné čerpadlo </t>
    </r>
    <r>
      <rPr>
        <b/>
        <sz val="11"/>
        <color rgb="FF000000"/>
        <rFont val="Calibri"/>
        <family val="2"/>
        <charset val="238"/>
        <scheme val="minor"/>
      </rPr>
      <t xml:space="preserve">IVT Greenline D70 </t>
    </r>
    <r>
      <rPr>
        <sz val="11"/>
        <color rgb="FF000000"/>
        <rFont val="Calibri"/>
        <family val="2"/>
        <charset val="238"/>
        <scheme val="minor"/>
      </rPr>
      <t>hadice 6/4", L=935mm, závit a matice</t>
    </r>
  </si>
  <si>
    <r>
      <t xml:space="preserve">propojovací pružná hadice pro tepelné čerpadlo </t>
    </r>
    <r>
      <rPr>
        <b/>
        <sz val="11"/>
        <color rgb="FF000000"/>
        <rFont val="Calibri"/>
        <family val="2"/>
        <charset val="238"/>
        <scheme val="minor"/>
      </rPr>
      <t xml:space="preserve">IVT Greenline D70 </t>
    </r>
    <r>
      <rPr>
        <sz val="11"/>
        <color rgb="FF000000"/>
        <rFont val="Calibri"/>
        <family val="2"/>
        <charset val="238"/>
        <scheme val="minor"/>
      </rPr>
      <t>hadice 6/4", 
L=1 335mm, závit a matice</t>
    </r>
  </si>
  <si>
    <t xml:space="preserve">hliníkový článkový radiátor ARMAT Plus 500/18 Klasik ½“ přímý, provozní stav 75/65/20, viz. příloha č.2 </t>
  </si>
  <si>
    <t xml:space="preserve">hliníkový článkový radiátor ARMAT Plus 500/15 Klasik ½“ přímý, provozní stav 75/65/20, viz. příloha č.2 </t>
  </si>
  <si>
    <t>Ramínko baterie ploché RS WLPS-250mm</t>
  </si>
  <si>
    <t>Výpusť umyvadlová (click -clack)chrom</t>
  </si>
  <si>
    <t>Ventil plovákový T-2443</t>
  </si>
  <si>
    <t>Sifon umyvadlový T-1015 C DN 40/63mm</t>
  </si>
  <si>
    <t>Nátrubek PPR32</t>
  </si>
  <si>
    <t>koleno PPR 25/90</t>
  </si>
  <si>
    <t>koleno HT 40/30</t>
  </si>
  <si>
    <t>trubka HT 75/1m</t>
  </si>
  <si>
    <t>Silikon sanitární transparent  310ml</t>
  </si>
  <si>
    <t>silikon sanitární bílý  310ml</t>
  </si>
  <si>
    <t>Hadička pancéřová matka+matka3/8"x3,8"  50cm</t>
  </si>
  <si>
    <t xml:space="preserve">ks </t>
  </si>
  <si>
    <t>Baterie metalia nást.dřezová 55070/T.0. 150cm</t>
  </si>
  <si>
    <t>Etážka k baterii 3/4"x1/2"</t>
  </si>
  <si>
    <t xml:space="preserve">Sifon pračkový  DN32 bílý venkovní </t>
  </si>
  <si>
    <t>Odbočka HT 50/40</t>
  </si>
  <si>
    <t>Ventil Plovákový  ONB P100 napouštěcí 3/8"xs reduk.1/2"</t>
  </si>
  <si>
    <t>DSK objímka 2/1/2"</t>
  </si>
  <si>
    <t>Splachovačka vysokopoložená T 2454</t>
  </si>
  <si>
    <t>WC flexi přípojka 110-28-55</t>
  </si>
  <si>
    <t>Ventil vypouštěcí SLOVARM T2450/1</t>
  </si>
  <si>
    <t>Nátrubek PPR 20</t>
  </si>
  <si>
    <t>Koleno PPR 20-90</t>
  </si>
  <si>
    <t>Dřez nerezový s odkapávací plochou, montáž na pracovní desku, rozměr 860x435mm vč. sifonu- např:PYRAMIS Nerezový dřez CA1, 86 x 43,5 cm,Číslo výrobku 4660619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</si>
</sst>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\ &quot;Kč&quot;"/>
  </numFmts>
  <fonts count="30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indexed="8"/>
      <name val="Calibri"/>
      <family val="2"/>
      <charset val="238"/>
    </font>
    <font>
      <sz val="11"/>
      <color indexed="8"/>
      <name val="Calibri"/>
      <family val="2"/>
      <charset val="238"/>
    </font>
    <font>
      <sz val="8"/>
      <name val="Calibri"/>
      <family val="2"/>
    </font>
    <font>
      <b/>
      <sz val="12"/>
      <color indexed="8"/>
      <name val="Calibri"/>
      <family val="2"/>
      <charset val="238"/>
    </font>
    <font>
      <b/>
      <sz val="11"/>
      <color indexed="8"/>
      <name val="Calibri"/>
      <family val="2"/>
      <charset val="238"/>
    </font>
    <font>
      <b/>
      <sz val="14"/>
      <color indexed="8"/>
      <name val="Calibri"/>
      <family val="2"/>
      <charset val="238"/>
    </font>
    <font>
      <b/>
      <i/>
      <sz val="14"/>
      <color indexed="8"/>
      <name val="Calibri"/>
      <family val="2"/>
      <charset val="238"/>
    </font>
    <font>
      <b/>
      <sz val="11"/>
      <color indexed="8"/>
      <name val="Calibri"/>
      <family val="2"/>
      <charset val="238"/>
      <scheme val="minor"/>
    </font>
    <font>
      <i/>
      <sz val="11"/>
      <color indexed="8"/>
      <name val="Calibri"/>
      <family val="2"/>
      <charset val="238"/>
    </font>
    <font>
      <b/>
      <sz val="11"/>
      <color theme="1"/>
      <name val="Calibri"/>
      <family val="2"/>
      <charset val="238"/>
      <scheme val="minor"/>
    </font>
    <font>
      <b/>
      <sz val="12"/>
      <color indexed="8"/>
      <name val="Calibri"/>
      <family val="2"/>
      <charset val="238"/>
      <scheme val="minor"/>
    </font>
    <font>
      <sz val="12"/>
      <color theme="1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sz val="11"/>
      <color indexed="8"/>
      <name val="Calibri"/>
      <family val="2"/>
      <scheme val="minor"/>
    </font>
    <font>
      <sz val="11"/>
      <color indexed="8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1"/>
      <color theme="1" tint="4.9989318521683403E-2"/>
      <name val="Calibri"/>
      <family val="2"/>
      <charset val="238"/>
    </font>
    <font>
      <sz val="10"/>
      <color theme="1"/>
      <name val="Calibri"/>
      <family val="2"/>
      <charset val="238"/>
      <scheme val="minor"/>
    </font>
    <font>
      <sz val="11"/>
      <color rgb="FF000000"/>
      <name val="Calibri"/>
      <family val="2"/>
      <charset val="238"/>
      <scheme val="minor"/>
    </font>
    <font>
      <sz val="11"/>
      <color rgb="FF2C2826"/>
      <name val="Calibri"/>
      <family val="2"/>
      <charset val="238"/>
      <scheme val="minor"/>
    </font>
    <font>
      <b/>
      <sz val="11"/>
      <color rgb="FF000000"/>
      <name val="Calibri"/>
      <family val="2"/>
      <charset val="238"/>
      <scheme val="minor"/>
    </font>
    <font>
      <sz val="11"/>
      <color rgb="FF2E2E2E"/>
      <name val="Arial"/>
      <family val="2"/>
      <charset val="238"/>
    </font>
  </fonts>
  <fills count="5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</fills>
  <borders count="1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7">
    <xf numFmtId="0" fontId="0" fillId="0" borderId="0"/>
    <xf numFmtId="0" fontId="20" fillId="0" borderId="0"/>
    <xf numFmtId="0" fontId="6" fillId="0" borderId="0"/>
    <xf numFmtId="0" fontId="5" fillId="0" borderId="0"/>
    <xf numFmtId="0" fontId="4" fillId="0" borderId="0"/>
    <xf numFmtId="0" fontId="3" fillId="0" borderId="0"/>
    <xf numFmtId="0" fontId="1" fillId="0" borderId="0"/>
  </cellStyleXfs>
  <cellXfs count="88">
    <xf numFmtId="0" fontId="0" fillId="0" borderId="0" xfId="0"/>
    <xf numFmtId="0" fontId="9" fillId="0" borderId="0" xfId="0" applyFont="1" applyAlignment="1">
      <alignment vertical="center"/>
    </xf>
    <xf numFmtId="164" fontId="8" fillId="2" borderId="1" xfId="0" applyNumberFormat="1" applyFont="1" applyFill="1" applyBorder="1" applyAlignment="1" applyProtection="1">
      <alignment horizontal="right" vertical="center"/>
      <protection locked="0"/>
    </xf>
    <xf numFmtId="0" fontId="13" fillId="0" borderId="0" xfId="0" applyFont="1" applyAlignment="1">
      <alignment vertical="center"/>
    </xf>
    <xf numFmtId="0" fontId="9" fillId="0" borderId="0" xfId="0" applyFont="1" applyAlignment="1">
      <alignment horizontal="right" vertical="center"/>
    </xf>
    <xf numFmtId="0" fontId="9" fillId="0" borderId="0" xfId="0" applyFont="1" applyAlignment="1">
      <alignment horizontal="left" vertical="center"/>
    </xf>
    <xf numFmtId="164" fontId="9" fillId="0" borderId="0" xfId="0" applyNumberFormat="1" applyFont="1" applyAlignment="1">
      <alignment vertical="center"/>
    </xf>
    <xf numFmtId="0" fontId="8" fillId="0" borderId="0" xfId="0" applyFont="1" applyAlignment="1">
      <alignment horizontal="center"/>
    </xf>
    <xf numFmtId="164" fontId="8" fillId="0" borderId="0" xfId="0" applyNumberFormat="1" applyFont="1" applyAlignment="1">
      <alignment vertical="center"/>
    </xf>
    <xf numFmtId="0" fontId="19" fillId="0" borderId="0" xfId="0" applyFont="1" applyAlignment="1">
      <alignment vertical="center"/>
    </xf>
    <xf numFmtId="0" fontId="13" fillId="0" borderId="0" xfId="0" applyFont="1" applyAlignment="1">
      <alignment horizontal="right" vertical="center"/>
    </xf>
    <xf numFmtId="164" fontId="13" fillId="0" borderId="0" xfId="0" applyNumberFormat="1" applyFont="1" applyAlignment="1">
      <alignment horizontal="right" vertical="center"/>
    </xf>
    <xf numFmtId="164" fontId="8" fillId="2" borderId="3" xfId="0" applyNumberFormat="1" applyFont="1" applyFill="1" applyBorder="1" applyAlignment="1" applyProtection="1">
      <alignment horizontal="right" vertical="center"/>
      <protection locked="0"/>
    </xf>
    <xf numFmtId="0" fontId="13" fillId="0" borderId="0" xfId="0" applyFont="1" applyAlignment="1">
      <alignment horizontal="center" vertical="center"/>
    </xf>
    <xf numFmtId="164" fontId="7" fillId="0" borderId="11" xfId="0" applyNumberFormat="1" applyFont="1" applyBorder="1" applyAlignment="1">
      <alignment horizontal="right" vertical="center"/>
    </xf>
    <xf numFmtId="164" fontId="7" fillId="0" borderId="12" xfId="0" applyNumberFormat="1" applyFont="1" applyBorder="1" applyAlignment="1">
      <alignment horizontal="right" vertical="center"/>
    </xf>
    <xf numFmtId="0" fontId="18" fillId="4" borderId="8" xfId="0" applyFont="1" applyFill="1" applyBorder="1" applyAlignment="1">
      <alignment horizontal="center" vertical="center" wrapText="1"/>
    </xf>
    <xf numFmtId="0" fontId="17" fillId="4" borderId="9" xfId="0" applyFont="1" applyFill="1" applyBorder="1" applyAlignment="1">
      <alignment horizontal="center" vertical="center" wrapText="1"/>
    </xf>
    <xf numFmtId="164" fontId="15" fillId="4" borderId="9" xfId="0" applyNumberFormat="1" applyFont="1" applyFill="1" applyBorder="1" applyAlignment="1">
      <alignment horizontal="center" vertical="center" wrapText="1"/>
    </xf>
    <xf numFmtId="164" fontId="12" fillId="4" borderId="9" xfId="0" applyNumberFormat="1" applyFont="1" applyFill="1" applyBorder="1" applyAlignment="1">
      <alignment horizontal="center" vertical="center" wrapText="1"/>
    </xf>
    <xf numFmtId="164" fontId="11" fillId="4" borderId="10" xfId="0" applyNumberFormat="1" applyFont="1" applyFill="1" applyBorder="1" applyAlignment="1">
      <alignment horizontal="center" vertical="center" wrapText="1"/>
    </xf>
    <xf numFmtId="0" fontId="9" fillId="0" borderId="2" xfId="0" applyFont="1" applyBorder="1" applyAlignment="1">
      <alignment horizontal="right" vertical="center"/>
    </xf>
    <xf numFmtId="0" fontId="9" fillId="0" borderId="2" xfId="0" applyFont="1" applyBorder="1" applyAlignment="1">
      <alignment horizontal="left" vertical="center"/>
    </xf>
    <xf numFmtId="0" fontId="13" fillId="0" borderId="2" xfId="0" applyFont="1" applyBorder="1" applyAlignment="1">
      <alignment horizontal="right" vertical="center"/>
    </xf>
    <xf numFmtId="164" fontId="13" fillId="0" borderId="2" xfId="0" applyNumberFormat="1" applyFont="1" applyBorder="1" applyAlignment="1">
      <alignment horizontal="right" vertical="center"/>
    </xf>
    <xf numFmtId="0" fontId="9" fillId="0" borderId="4" xfId="0" applyFont="1" applyBorder="1" applyAlignment="1">
      <alignment horizontal="right" vertical="center"/>
    </xf>
    <xf numFmtId="0" fontId="9" fillId="0" borderId="5" xfId="0" applyFont="1" applyBorder="1" applyAlignment="1">
      <alignment horizontal="left" vertical="center"/>
    </xf>
    <xf numFmtId="0" fontId="13" fillId="0" borderId="5" xfId="0" applyFont="1" applyBorder="1" applyAlignment="1">
      <alignment horizontal="right" vertical="center"/>
    </xf>
    <xf numFmtId="0" fontId="17" fillId="4" borderId="9" xfId="0" applyFont="1" applyFill="1" applyBorder="1" applyAlignment="1">
      <alignment vertical="center" wrapText="1"/>
    </xf>
    <xf numFmtId="0" fontId="9" fillId="0" borderId="5" xfId="0" applyFont="1" applyBorder="1" applyAlignment="1">
      <alignment vertical="center"/>
    </xf>
    <xf numFmtId="0" fontId="9" fillId="0" borderId="2" xfId="0" applyFont="1" applyBorder="1" applyAlignment="1">
      <alignment vertical="center"/>
    </xf>
    <xf numFmtId="0" fontId="8" fillId="0" borderId="5" xfId="0" applyFont="1" applyBorder="1" applyAlignment="1">
      <alignment horizontal="right" vertical="center"/>
    </xf>
    <xf numFmtId="0" fontId="15" fillId="4" borderId="9" xfId="0" applyFont="1" applyFill="1" applyBorder="1" applyAlignment="1">
      <alignment horizontal="center" vertical="center" wrapText="1"/>
    </xf>
    <xf numFmtId="0" fontId="8" fillId="0" borderId="13" xfId="0" applyFont="1" applyBorder="1" applyAlignment="1">
      <alignment horizontal="right" vertical="center"/>
    </xf>
    <xf numFmtId="0" fontId="22" fillId="0" borderId="1" xfId="0" applyFont="1" applyBorder="1" applyAlignment="1">
      <alignment horizontal="center" vertical="center"/>
    </xf>
    <xf numFmtId="164" fontId="8" fillId="0" borderId="3" xfId="0" applyNumberFormat="1" applyFont="1" applyBorder="1"/>
    <xf numFmtId="164" fontId="8" fillId="0" borderId="1" xfId="0" applyNumberFormat="1" applyFont="1" applyBorder="1"/>
    <xf numFmtId="1" fontId="22" fillId="0" borderId="1" xfId="0" applyNumberFormat="1" applyFont="1" applyBorder="1" applyAlignment="1">
      <alignment horizontal="center" vertical="center"/>
    </xf>
    <xf numFmtId="164" fontId="8" fillId="3" borderId="3" xfId="0" applyNumberFormat="1" applyFont="1" applyFill="1" applyBorder="1" applyAlignment="1" applyProtection="1">
      <alignment vertical="center" wrapText="1"/>
      <protection locked="0"/>
    </xf>
    <xf numFmtId="1" fontId="21" fillId="0" borderId="7" xfId="0" applyNumberFormat="1" applyFont="1" applyBorder="1" applyAlignment="1">
      <alignment horizontal="center" vertical="center"/>
    </xf>
    <xf numFmtId="1" fontId="21" fillId="0" borderId="6" xfId="0" applyNumberFormat="1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0" fontId="9" fillId="0" borderId="5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9" fillId="0" borderId="0" xfId="0" applyFont="1" applyAlignment="1">
      <alignment horizontal="center" vertical="center"/>
    </xf>
    <xf numFmtId="0" fontId="22" fillId="0" borderId="6" xfId="0" applyFont="1" applyBorder="1" applyAlignment="1">
      <alignment horizontal="center" vertical="center"/>
    </xf>
    <xf numFmtId="0" fontId="22" fillId="0" borderId="1" xfId="0" applyFont="1" applyBorder="1" applyAlignment="1">
      <alignment horizontal="center"/>
    </xf>
    <xf numFmtId="0" fontId="8" fillId="0" borderId="14" xfId="0" applyFont="1" applyBorder="1" applyAlignment="1">
      <alignment horizontal="center" vertical="center"/>
    </xf>
    <xf numFmtId="0" fontId="0" fillId="0" borderId="14" xfId="0" applyBorder="1" applyAlignment="1">
      <alignment wrapText="1"/>
    </xf>
    <xf numFmtId="0" fontId="8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vertical="center"/>
    </xf>
    <xf numFmtId="0" fontId="8" fillId="0" borderId="1" xfId="0" applyFont="1" applyBorder="1" applyAlignment="1">
      <alignment horizontal="left" vertical="center"/>
    </xf>
    <xf numFmtId="0" fontId="22" fillId="0" borderId="7" xfId="0" applyFont="1" applyBorder="1" applyAlignment="1">
      <alignment horizontal="center"/>
    </xf>
    <xf numFmtId="0" fontId="22" fillId="0" borderId="6" xfId="0" applyFont="1" applyBorder="1" applyAlignment="1">
      <alignment horizontal="center"/>
    </xf>
    <xf numFmtId="0" fontId="22" fillId="0" borderId="15" xfId="0" applyFont="1" applyBorder="1" applyAlignment="1">
      <alignment horizontal="center"/>
    </xf>
    <xf numFmtId="1" fontId="22" fillId="0" borderId="16" xfId="0" applyNumberFormat="1" applyFont="1" applyBorder="1" applyAlignment="1">
      <alignment horizontal="center" vertical="center"/>
    </xf>
    <xf numFmtId="0" fontId="22" fillId="0" borderId="16" xfId="0" applyFont="1" applyBorder="1" applyAlignment="1">
      <alignment horizontal="center" vertical="center"/>
    </xf>
    <xf numFmtId="0" fontId="2" fillId="0" borderId="16" xfId="0" applyFont="1" applyBorder="1" applyAlignment="1">
      <alignment wrapText="1"/>
    </xf>
    <xf numFmtId="164" fontId="8" fillId="0" borderId="16" xfId="0" applyNumberFormat="1" applyFont="1" applyBorder="1"/>
    <xf numFmtId="164" fontId="8" fillId="2" borderId="16" xfId="0" applyNumberFormat="1" applyFont="1" applyFill="1" applyBorder="1" applyAlignment="1" applyProtection="1">
      <alignment horizontal="right" vertical="center"/>
      <protection locked="0"/>
    </xf>
    <xf numFmtId="164" fontId="7" fillId="0" borderId="17" xfId="0" applyNumberFormat="1" applyFont="1" applyBorder="1" applyAlignment="1">
      <alignment horizontal="right" vertical="center"/>
    </xf>
    <xf numFmtId="0" fontId="8" fillId="0" borderId="1" xfId="0" applyFont="1" applyBorder="1" applyAlignment="1">
      <alignment horizontal="left" vertical="center" wrapText="1"/>
    </xf>
    <xf numFmtId="0" fontId="24" fillId="3" borderId="1" xfId="0" applyFont="1" applyFill="1" applyBorder="1" applyAlignment="1">
      <alignment horizontal="left" vertical="center"/>
    </xf>
    <xf numFmtId="0" fontId="23" fillId="3" borderId="1" xfId="0" applyFont="1" applyFill="1" applyBorder="1" applyAlignment="1">
      <alignment horizontal="left" vertical="center"/>
    </xf>
    <xf numFmtId="0" fontId="25" fillId="0" borderId="1" xfId="0" applyFont="1" applyBorder="1" applyAlignment="1">
      <alignment wrapText="1"/>
    </xf>
    <xf numFmtId="0" fontId="13" fillId="0" borderId="0" xfId="0" applyFont="1" applyAlignment="1">
      <alignment horizontal="center" vertical="center"/>
    </xf>
    <xf numFmtId="0" fontId="14" fillId="0" borderId="0" xfId="0" applyFont="1" applyAlignment="1">
      <alignment horizontal="center" vertical="center"/>
    </xf>
    <xf numFmtId="164" fontId="13" fillId="0" borderId="13" xfId="0" applyNumberFormat="1" applyFont="1" applyBorder="1" applyAlignment="1">
      <alignment horizontal="right" vertical="center"/>
    </xf>
    <xf numFmtId="164" fontId="13" fillId="0" borderId="9" xfId="0" applyNumberFormat="1" applyFont="1" applyBorder="1" applyAlignment="1">
      <alignment horizontal="right" vertical="center"/>
    </xf>
    <xf numFmtId="164" fontId="13" fillId="0" borderId="10" xfId="0" applyNumberFormat="1" applyFont="1" applyBorder="1" applyAlignment="1">
      <alignment horizontal="right" vertical="center"/>
    </xf>
    <xf numFmtId="0" fontId="8" fillId="2" borderId="0" xfId="0" applyFont="1" applyFill="1" applyAlignment="1">
      <alignment horizontal="center"/>
    </xf>
    <xf numFmtId="0" fontId="16" fillId="0" borderId="0" xfId="0" applyFont="1" applyAlignment="1">
      <alignment horizontal="center" vertical="center"/>
    </xf>
    <xf numFmtId="0" fontId="8" fillId="2" borderId="0" xfId="0" applyFont="1" applyFill="1" applyAlignment="1">
      <alignment horizontal="left"/>
    </xf>
    <xf numFmtId="0" fontId="8" fillId="0" borderId="0" xfId="0" applyFont="1" applyAlignment="1">
      <alignment horizontal="left"/>
    </xf>
    <xf numFmtId="0" fontId="1" fillId="0" borderId="0" xfId="6"/>
    <xf numFmtId="0" fontId="1" fillId="0" borderId="3" xfId="0" applyFont="1" applyBorder="1" applyAlignment="1">
      <alignment horizontal="center" vertical="center"/>
    </xf>
    <xf numFmtId="0" fontId="1" fillId="0" borderId="3" xfId="1" applyFont="1" applyBorder="1" applyAlignment="1">
      <alignment horizontal="center" vertical="center"/>
    </xf>
    <xf numFmtId="0" fontId="26" fillId="3" borderId="3" xfId="1" applyFont="1" applyFill="1" applyBorder="1" applyAlignment="1">
      <alignment horizontal="left" wrapText="1"/>
    </xf>
    <xf numFmtId="0" fontId="1" fillId="0" borderId="1" xfId="0" applyFont="1" applyBorder="1" applyAlignment="1">
      <alignment horizontal="center"/>
    </xf>
    <xf numFmtId="0" fontId="26" fillId="0" borderId="1" xfId="0" applyFont="1" applyBorder="1"/>
    <xf numFmtId="0" fontId="1" fillId="0" borderId="1" xfId="1" applyFont="1" applyBorder="1" applyAlignment="1">
      <alignment horizontal="center"/>
    </xf>
    <xf numFmtId="0" fontId="27" fillId="0" borderId="1" xfId="0" applyFont="1" applyBorder="1"/>
    <xf numFmtId="0" fontId="1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vertical="center" wrapText="1"/>
    </xf>
    <xf numFmtId="0" fontId="1" fillId="0" borderId="1" xfId="0" applyFont="1" applyBorder="1" applyAlignment="1">
      <alignment horizontal="left" wrapText="1"/>
    </xf>
    <xf numFmtId="0" fontId="29" fillId="0" borderId="0" xfId="0" applyFont="1" applyAlignment="1">
      <alignment vertical="center" wrapText="1"/>
    </xf>
    <xf numFmtId="0" fontId="1" fillId="0" borderId="1" xfId="0" applyFont="1" applyBorder="1" applyAlignment="1">
      <alignment wrapText="1"/>
    </xf>
    <xf numFmtId="0" fontId="1" fillId="0" borderId="0" xfId="0" applyFont="1" applyAlignment="1">
      <alignment wrapText="1"/>
    </xf>
  </cellXfs>
  <cellStyles count="7">
    <cellStyle name="Normální" xfId="0" builtinId="0"/>
    <cellStyle name="Normální 2" xfId="2" xr:uid="{00000000-0005-0000-0000-000001000000}"/>
    <cellStyle name="Normální 2 2" xfId="6" xr:uid="{D12D761F-4A67-489C-94A5-5FE0DF53A5AA}"/>
    <cellStyle name="Normální 3" xfId="1" xr:uid="{00000000-0005-0000-0000-000002000000}"/>
    <cellStyle name="Normální 4" xfId="4" xr:uid="{00000000-0005-0000-0000-000003000000}"/>
    <cellStyle name="Normální 5" xfId="5" xr:uid="{7B047BA4-B5CB-45A4-80CF-39AD3FEA0BFB}"/>
    <cellStyle name="Normální 9" xfId="3" xr:uid="{00000000-0005-0000-0000-000004000000}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10" Type="http://schemas.openxmlformats.org/officeDocument/2006/relationships/customXml" Target="../customXml/item3.xml"/><Relationship Id="rId4" Type="http://schemas.openxmlformats.org/officeDocument/2006/relationships/theme" Target="theme/theme1.xml"/><Relationship Id="rId9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571502</xdr:colOff>
      <xdr:row>2</xdr:row>
      <xdr:rowOff>28575</xdr:rowOff>
    </xdr:from>
    <xdr:ext cx="4076697" cy="5435597"/>
    <xdr:pic>
      <xdr:nvPicPr>
        <xdr:cNvPr id="2" name="Obrázek 1">
          <a:extLst>
            <a:ext uri="{FF2B5EF4-FFF2-40B4-BE49-F238E27FC236}">
              <a16:creationId xmlns:a16="http://schemas.microsoft.com/office/drawing/2014/main" id="{8FA4E018-0B09-4033-837D-7A3DE34D1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1502" y="396875"/>
          <a:ext cx="4076697" cy="5435597"/>
        </a:xfrm>
        <a:prstGeom prst="rect">
          <a:avLst/>
        </a:prstGeom>
      </xdr:spPr>
    </xdr:pic>
    <xdr:clientData/>
  </xdr:oneCellAnchor>
  <xdr:oneCellAnchor>
    <xdr:from>
      <xdr:col>16</xdr:col>
      <xdr:colOff>9526</xdr:colOff>
      <xdr:row>2</xdr:row>
      <xdr:rowOff>9528</xdr:rowOff>
    </xdr:from>
    <xdr:ext cx="3657599" cy="4876799"/>
    <xdr:pic>
      <xdr:nvPicPr>
        <xdr:cNvPr id="3" name="Obrázek 2">
          <a:extLst>
            <a:ext uri="{FF2B5EF4-FFF2-40B4-BE49-F238E27FC236}">
              <a16:creationId xmlns:a16="http://schemas.microsoft.com/office/drawing/2014/main" id="{763BF4B9-D680-4C1F-B012-321716AEF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661526" y="987428"/>
          <a:ext cx="4876799" cy="3657599"/>
        </a:xfrm>
        <a:prstGeom prst="rect">
          <a:avLst/>
        </a:prstGeom>
      </xdr:spPr>
    </xdr:pic>
    <xdr:clientData/>
  </xdr:oneCellAnchor>
  <xdr:oneCellAnchor>
    <xdr:from>
      <xdr:col>8</xdr:col>
      <xdr:colOff>542925</xdr:colOff>
      <xdr:row>2</xdr:row>
      <xdr:rowOff>28575</xdr:rowOff>
    </xdr:from>
    <xdr:ext cx="3629025" cy="4838700"/>
    <xdr:pic>
      <xdr:nvPicPr>
        <xdr:cNvPr id="4" name="Obrázek 3">
          <a:extLst>
            <a:ext uri="{FF2B5EF4-FFF2-40B4-BE49-F238E27FC236}">
              <a16:creationId xmlns:a16="http://schemas.microsoft.com/office/drawing/2014/main" id="{738DA32A-C2A8-46A1-B928-5F7D87D67D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5068888" y="1001712"/>
          <a:ext cx="4838700" cy="3629025"/>
        </a:xfrm>
        <a:prstGeom prst="rect">
          <a:avLst/>
        </a:prstGeom>
      </xdr:spPr>
    </xdr:pic>
    <xdr:clientData/>
  </xdr:oneCellAnchor>
  <xdr:oneCellAnchor>
    <xdr:from>
      <xdr:col>8</xdr:col>
      <xdr:colOff>571500</xdr:colOff>
      <xdr:row>2</xdr:row>
      <xdr:rowOff>47626</xdr:rowOff>
    </xdr:from>
    <xdr:ext cx="3629025" cy="4838700"/>
    <xdr:pic>
      <xdr:nvPicPr>
        <xdr:cNvPr id="5" name="Obrázek 4">
          <a:extLst>
            <a:ext uri="{FF2B5EF4-FFF2-40B4-BE49-F238E27FC236}">
              <a16:creationId xmlns:a16="http://schemas.microsoft.com/office/drawing/2014/main" id="{C4115886-1463-4C06-94A7-092669245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5097463" y="1020763"/>
          <a:ext cx="4838700" cy="3629025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1</xdr:row>
      <xdr:rowOff>0</xdr:rowOff>
    </xdr:from>
    <xdr:ext cx="4886325" cy="6559550"/>
    <xdr:pic>
      <xdr:nvPicPr>
        <xdr:cNvPr id="2" name="Obrázek 1">
          <a:extLst>
            <a:ext uri="{FF2B5EF4-FFF2-40B4-BE49-F238E27FC236}">
              <a16:creationId xmlns:a16="http://schemas.microsoft.com/office/drawing/2014/main" id="{59F94B8A-1B34-41E5-954A-33B5C27B8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184150"/>
          <a:ext cx="4886325" cy="655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2:H1041382"/>
  <sheetViews>
    <sheetView tabSelected="1" zoomScale="70" zoomScaleNormal="70" workbookViewId="0">
      <selection activeCell="K30" sqref="K30"/>
    </sheetView>
  </sheetViews>
  <sheetFormatPr defaultColWidth="9.1796875" defaultRowHeight="14.5" x14ac:dyDescent="0.35"/>
  <cols>
    <col min="1" max="1" width="6" style="4" bestFit="1" customWidth="1"/>
    <col min="2" max="2" width="4.453125" style="1" bestFit="1" customWidth="1"/>
    <col min="3" max="3" width="4.1796875" style="5" customWidth="1"/>
    <col min="4" max="4" width="101.1796875" style="1" customWidth="1"/>
    <col min="5" max="5" width="0.1796875" style="6" customWidth="1"/>
    <col min="6" max="6" width="0.36328125" style="6" customWidth="1"/>
    <col min="7" max="7" width="18.26953125" style="6" customWidth="1"/>
    <col min="8" max="8" width="16.1796875" style="6" customWidth="1"/>
    <col min="9" max="16384" width="9.1796875" style="1"/>
  </cols>
  <sheetData>
    <row r="2" spans="1:8" s="3" customFormat="1" ht="18.5" x14ac:dyDescent="0.35">
      <c r="A2" s="65" t="s">
        <v>18</v>
      </c>
      <c r="B2" s="65"/>
      <c r="C2" s="65"/>
      <c r="D2" s="65"/>
      <c r="E2" s="65"/>
      <c r="F2" s="65"/>
      <c r="G2" s="65"/>
      <c r="H2" s="65"/>
    </row>
    <row r="3" spans="1:8" s="3" customFormat="1" ht="18.5" x14ac:dyDescent="0.35">
      <c r="A3" s="66" t="s">
        <v>25</v>
      </c>
      <c r="B3" s="65"/>
      <c r="C3" s="65"/>
      <c r="D3" s="65"/>
      <c r="E3" s="65"/>
      <c r="F3" s="65"/>
      <c r="G3" s="65"/>
      <c r="H3" s="65"/>
    </row>
    <row r="4" spans="1:8" s="3" customFormat="1" ht="19" thickBot="1" x14ac:dyDescent="0.4">
      <c r="A4" s="13"/>
      <c r="C4" s="13"/>
      <c r="D4" s="13"/>
      <c r="E4" s="13"/>
      <c r="F4" s="13"/>
      <c r="G4" s="13"/>
      <c r="H4" s="13"/>
    </row>
    <row r="5" spans="1:8" s="9" customFormat="1" ht="60" customHeight="1" thickBot="1" x14ac:dyDescent="0.4">
      <c r="A5" s="16" t="s">
        <v>12</v>
      </c>
      <c r="B5" s="28" t="s">
        <v>13</v>
      </c>
      <c r="C5" s="17" t="s">
        <v>14</v>
      </c>
      <c r="D5" s="32" t="s">
        <v>22</v>
      </c>
      <c r="E5" s="18" t="s">
        <v>3</v>
      </c>
      <c r="F5" s="18" t="s">
        <v>4</v>
      </c>
      <c r="G5" s="19" t="s">
        <v>1</v>
      </c>
      <c r="H5" s="20" t="s">
        <v>2</v>
      </c>
    </row>
    <row r="6" spans="1:8" s="9" customFormat="1" ht="15" customHeight="1" x14ac:dyDescent="0.35">
      <c r="A6" s="39">
        <v>1</v>
      </c>
      <c r="B6" s="47">
        <v>2</v>
      </c>
      <c r="C6" s="47" t="s">
        <v>16</v>
      </c>
      <c r="D6" s="48" t="s">
        <v>36</v>
      </c>
      <c r="E6" s="38"/>
      <c r="F6" s="35">
        <f t="shared" ref="F6:F24" si="0">SUM(E6*B6)</f>
        <v>0</v>
      </c>
      <c r="G6" s="12" t="s">
        <v>11</v>
      </c>
      <c r="H6" s="14" t="e">
        <f t="shared" ref="H6:H24" si="1">B6*G6</f>
        <v>#VALUE!</v>
      </c>
    </row>
    <row r="7" spans="1:8" x14ac:dyDescent="0.35">
      <c r="A7" s="45">
        <v>2</v>
      </c>
      <c r="B7" s="49">
        <v>2</v>
      </c>
      <c r="C7" s="49" t="s">
        <v>24</v>
      </c>
      <c r="D7" s="50" t="s">
        <v>37</v>
      </c>
      <c r="E7" s="36"/>
      <c r="F7" s="36">
        <f t="shared" si="0"/>
        <v>0</v>
      </c>
      <c r="G7" s="2" t="s">
        <v>11</v>
      </c>
      <c r="H7" s="15" t="e">
        <f t="shared" si="1"/>
        <v>#VALUE!</v>
      </c>
    </row>
    <row r="8" spans="1:8" x14ac:dyDescent="0.35">
      <c r="A8" s="40">
        <v>3</v>
      </c>
      <c r="B8" s="49">
        <v>20</v>
      </c>
      <c r="C8" s="49" t="s">
        <v>16</v>
      </c>
      <c r="D8" s="51" t="s">
        <v>38</v>
      </c>
      <c r="E8" s="36"/>
      <c r="F8" s="36">
        <f t="shared" si="0"/>
        <v>0</v>
      </c>
      <c r="G8" s="2" t="s">
        <v>11</v>
      </c>
      <c r="H8" s="15" t="e">
        <f t="shared" si="1"/>
        <v>#VALUE!</v>
      </c>
    </row>
    <row r="9" spans="1:8" x14ac:dyDescent="0.35">
      <c r="A9" s="40">
        <v>4</v>
      </c>
      <c r="B9" s="49">
        <v>10</v>
      </c>
      <c r="C9" s="49" t="s">
        <v>16</v>
      </c>
      <c r="D9" s="51" t="s">
        <v>39</v>
      </c>
      <c r="E9" s="36"/>
      <c r="F9" s="36">
        <f t="shared" si="0"/>
        <v>0</v>
      </c>
      <c r="G9" s="2" t="s">
        <v>11</v>
      </c>
      <c r="H9" s="15" t="e">
        <f t="shared" si="1"/>
        <v>#VALUE!</v>
      </c>
    </row>
    <row r="10" spans="1:8" x14ac:dyDescent="0.35">
      <c r="A10" s="45">
        <v>5</v>
      </c>
      <c r="B10" s="49">
        <v>2</v>
      </c>
      <c r="C10" s="49" t="s">
        <v>16</v>
      </c>
      <c r="D10" s="51" t="s">
        <v>40</v>
      </c>
      <c r="E10" s="36"/>
      <c r="F10" s="36">
        <f t="shared" si="0"/>
        <v>0</v>
      </c>
      <c r="G10" s="2" t="s">
        <v>11</v>
      </c>
      <c r="H10" s="15" t="e">
        <f t="shared" si="1"/>
        <v>#VALUE!</v>
      </c>
    </row>
    <row r="11" spans="1:8" x14ac:dyDescent="0.35">
      <c r="A11" s="40">
        <v>6</v>
      </c>
      <c r="B11" s="49">
        <v>6</v>
      </c>
      <c r="C11" s="49" t="s">
        <v>16</v>
      </c>
      <c r="D11" s="51" t="s">
        <v>41</v>
      </c>
      <c r="E11" s="36"/>
      <c r="F11" s="36">
        <f t="shared" si="0"/>
        <v>0</v>
      </c>
      <c r="G11" s="2" t="s">
        <v>11</v>
      </c>
      <c r="H11" s="15" t="e">
        <f t="shared" si="1"/>
        <v>#VALUE!</v>
      </c>
    </row>
    <row r="12" spans="1:8" x14ac:dyDescent="0.35">
      <c r="A12" s="40">
        <v>7</v>
      </c>
      <c r="B12" s="49">
        <v>4</v>
      </c>
      <c r="C12" s="49" t="s">
        <v>16</v>
      </c>
      <c r="D12" s="51" t="s">
        <v>42</v>
      </c>
      <c r="E12" s="36"/>
      <c r="F12" s="36">
        <f t="shared" si="0"/>
        <v>0</v>
      </c>
      <c r="G12" s="2" t="s">
        <v>11</v>
      </c>
      <c r="H12" s="15" t="e">
        <f t="shared" si="1"/>
        <v>#VALUE!</v>
      </c>
    </row>
    <row r="13" spans="1:8" x14ac:dyDescent="0.35">
      <c r="A13" s="45">
        <v>8</v>
      </c>
      <c r="B13" s="49">
        <v>2</v>
      </c>
      <c r="C13" s="49" t="s">
        <v>16</v>
      </c>
      <c r="D13" s="51" t="s">
        <v>43</v>
      </c>
      <c r="E13" s="36"/>
      <c r="F13" s="36">
        <f t="shared" ref="F13:F16" si="2">SUM(E13*B13)</f>
        <v>0</v>
      </c>
      <c r="G13" s="2" t="s">
        <v>11</v>
      </c>
      <c r="H13" s="15" t="e">
        <f t="shared" ref="H13:H16" si="3">B13*G13</f>
        <v>#VALUE!</v>
      </c>
    </row>
    <row r="14" spans="1:8" x14ac:dyDescent="0.35">
      <c r="A14" s="40">
        <v>9</v>
      </c>
      <c r="B14" s="49">
        <v>6</v>
      </c>
      <c r="C14" s="49" t="s">
        <v>16</v>
      </c>
      <c r="D14" s="51" t="s">
        <v>44</v>
      </c>
      <c r="E14" s="36"/>
      <c r="F14" s="36">
        <f t="shared" si="2"/>
        <v>0</v>
      </c>
      <c r="G14" s="2" t="s">
        <v>11</v>
      </c>
      <c r="H14" s="15" t="e">
        <f t="shared" si="3"/>
        <v>#VALUE!</v>
      </c>
    </row>
    <row r="15" spans="1:8" x14ac:dyDescent="0.35">
      <c r="A15" s="40">
        <v>10</v>
      </c>
      <c r="B15" s="49">
        <v>6</v>
      </c>
      <c r="C15" s="49" t="s">
        <v>16</v>
      </c>
      <c r="D15" s="61" t="s">
        <v>45</v>
      </c>
      <c r="E15" s="36"/>
      <c r="F15" s="36">
        <f t="shared" si="2"/>
        <v>0</v>
      </c>
      <c r="G15" s="2" t="s">
        <v>11</v>
      </c>
      <c r="H15" s="15" t="e">
        <f t="shared" si="3"/>
        <v>#VALUE!</v>
      </c>
    </row>
    <row r="16" spans="1:8" x14ac:dyDescent="0.35">
      <c r="A16" s="45">
        <v>11</v>
      </c>
      <c r="B16" s="49">
        <v>6</v>
      </c>
      <c r="C16" s="49" t="s">
        <v>16</v>
      </c>
      <c r="D16" s="62" t="s">
        <v>46</v>
      </c>
      <c r="E16" s="36"/>
      <c r="F16" s="36">
        <f t="shared" si="2"/>
        <v>0</v>
      </c>
      <c r="G16" s="2" t="s">
        <v>11</v>
      </c>
      <c r="H16" s="15" t="e">
        <f t="shared" si="3"/>
        <v>#VALUE!</v>
      </c>
    </row>
    <row r="17" spans="1:8" x14ac:dyDescent="0.35">
      <c r="A17" s="40">
        <v>12</v>
      </c>
      <c r="B17" s="49">
        <v>3</v>
      </c>
      <c r="C17" s="49" t="s">
        <v>47</v>
      </c>
      <c r="D17" s="63" t="s">
        <v>48</v>
      </c>
      <c r="E17" s="36"/>
      <c r="F17" s="36">
        <f t="shared" ref="F17:F21" si="4">SUM(E17*B17)</f>
        <v>0</v>
      </c>
      <c r="G17" s="2" t="s">
        <v>11</v>
      </c>
      <c r="H17" s="15" t="e">
        <f t="shared" ref="H17:H21" si="5">B17*G17</f>
        <v>#VALUE!</v>
      </c>
    </row>
    <row r="18" spans="1:8" x14ac:dyDescent="0.35">
      <c r="A18" s="45">
        <v>13</v>
      </c>
      <c r="B18" s="49">
        <v>2</v>
      </c>
      <c r="C18" s="49" t="s">
        <v>16</v>
      </c>
      <c r="D18" s="51" t="s">
        <v>49</v>
      </c>
      <c r="E18" s="36"/>
      <c r="F18" s="36">
        <f t="shared" si="4"/>
        <v>0</v>
      </c>
      <c r="G18" s="2" t="s">
        <v>11</v>
      </c>
      <c r="H18" s="15" t="e">
        <f t="shared" si="5"/>
        <v>#VALUE!</v>
      </c>
    </row>
    <row r="19" spans="1:8" x14ac:dyDescent="0.35">
      <c r="A19" s="40">
        <v>14</v>
      </c>
      <c r="B19" s="49">
        <v>4</v>
      </c>
      <c r="C19" s="49" t="s">
        <v>16</v>
      </c>
      <c r="D19" s="61" t="s">
        <v>50</v>
      </c>
      <c r="E19" s="36"/>
      <c r="F19" s="36">
        <f t="shared" si="4"/>
        <v>0</v>
      </c>
      <c r="G19" s="2" t="s">
        <v>11</v>
      </c>
      <c r="H19" s="15" t="e">
        <f t="shared" si="5"/>
        <v>#VALUE!</v>
      </c>
    </row>
    <row r="20" spans="1:8" x14ac:dyDescent="0.35">
      <c r="A20" s="40">
        <v>15</v>
      </c>
      <c r="B20" s="49">
        <v>4</v>
      </c>
      <c r="C20" s="49" t="s">
        <v>16</v>
      </c>
      <c r="D20" s="51" t="s">
        <v>51</v>
      </c>
      <c r="E20" s="36"/>
      <c r="F20" s="36">
        <f t="shared" si="4"/>
        <v>0</v>
      </c>
      <c r="G20" s="2" t="s">
        <v>11</v>
      </c>
      <c r="H20" s="15" t="e">
        <f t="shared" si="5"/>
        <v>#VALUE!</v>
      </c>
    </row>
    <row r="21" spans="1:8" x14ac:dyDescent="0.35">
      <c r="A21" s="45">
        <v>16</v>
      </c>
      <c r="B21" s="49">
        <v>10</v>
      </c>
      <c r="C21" s="49" t="s">
        <v>16</v>
      </c>
      <c r="D21" s="85" t="s">
        <v>52</v>
      </c>
      <c r="E21" s="36"/>
      <c r="F21" s="36">
        <f t="shared" si="4"/>
        <v>0</v>
      </c>
      <c r="G21" s="2" t="s">
        <v>11</v>
      </c>
      <c r="H21" s="15" t="e">
        <f t="shared" si="5"/>
        <v>#VALUE!</v>
      </c>
    </row>
    <row r="22" spans="1:8" x14ac:dyDescent="0.35">
      <c r="A22" s="40">
        <v>17</v>
      </c>
      <c r="B22" s="49">
        <v>2</v>
      </c>
      <c r="C22" s="49" t="s">
        <v>16</v>
      </c>
      <c r="D22" s="61" t="s">
        <v>53</v>
      </c>
      <c r="E22" s="36"/>
      <c r="F22" s="36">
        <f t="shared" si="0"/>
        <v>0</v>
      </c>
      <c r="G22" s="2" t="s">
        <v>11</v>
      </c>
      <c r="H22" s="15" t="e">
        <f t="shared" si="1"/>
        <v>#VALUE!</v>
      </c>
    </row>
    <row r="23" spans="1:8" x14ac:dyDescent="0.35">
      <c r="A23" s="45">
        <v>18</v>
      </c>
      <c r="B23" s="49">
        <v>2</v>
      </c>
      <c r="C23" s="49" t="s">
        <v>16</v>
      </c>
      <c r="D23" s="61" t="s">
        <v>54</v>
      </c>
      <c r="E23" s="36"/>
      <c r="F23" s="36">
        <f t="shared" si="0"/>
        <v>0</v>
      </c>
      <c r="G23" s="2" t="s">
        <v>11</v>
      </c>
      <c r="H23" s="15" t="e">
        <f t="shared" si="1"/>
        <v>#VALUE!</v>
      </c>
    </row>
    <row r="24" spans="1:8" ht="15" thickBot="1" x14ac:dyDescent="0.4">
      <c r="A24" s="40">
        <v>19</v>
      </c>
      <c r="B24" s="49">
        <v>4</v>
      </c>
      <c r="C24" s="49" t="s">
        <v>16</v>
      </c>
      <c r="D24" s="61" t="s">
        <v>55</v>
      </c>
      <c r="E24" s="36"/>
      <c r="F24" s="36">
        <f t="shared" si="0"/>
        <v>0</v>
      </c>
      <c r="G24" s="2" t="s">
        <v>11</v>
      </c>
      <c r="H24" s="15" t="e">
        <f t="shared" si="1"/>
        <v>#VALUE!</v>
      </c>
    </row>
    <row r="25" spans="1:8" ht="19" thickBot="1" x14ac:dyDescent="0.4">
      <c r="A25" s="41"/>
      <c r="B25" s="42"/>
      <c r="C25" s="43"/>
      <c r="D25" s="33" t="s">
        <v>21</v>
      </c>
      <c r="E25" s="68">
        <v>64194</v>
      </c>
      <c r="F25" s="68"/>
      <c r="G25" s="68" t="e">
        <f>SUM(H6:H24)</f>
        <v>#VALUE!</v>
      </c>
      <c r="H25" s="69"/>
    </row>
    <row r="26" spans="1:8" ht="19" thickBot="1" x14ac:dyDescent="0.4">
      <c r="A26" s="44"/>
      <c r="B26" s="44"/>
      <c r="C26" s="44"/>
      <c r="D26" s="10"/>
      <c r="E26" s="11"/>
      <c r="F26" s="11"/>
      <c r="G26" s="11"/>
      <c r="H26" s="11"/>
    </row>
    <row r="27" spans="1:8" ht="49.5" customHeight="1" thickBot="1" x14ac:dyDescent="0.4">
      <c r="A27" s="16" t="s">
        <v>12</v>
      </c>
      <c r="B27" s="17" t="s">
        <v>13</v>
      </c>
      <c r="C27" s="17" t="s">
        <v>14</v>
      </c>
      <c r="D27" s="32" t="s">
        <v>19</v>
      </c>
      <c r="E27" s="18" t="s">
        <v>3</v>
      </c>
      <c r="F27" s="18" t="s">
        <v>4</v>
      </c>
      <c r="G27" s="19" t="s">
        <v>1</v>
      </c>
      <c r="H27" s="20" t="s">
        <v>2</v>
      </c>
    </row>
    <row r="28" spans="1:8" s="9" customFormat="1" ht="15" customHeight="1" x14ac:dyDescent="0.35">
      <c r="A28" s="52">
        <v>1</v>
      </c>
      <c r="B28" s="75">
        <v>5</v>
      </c>
      <c r="C28" s="76" t="s">
        <v>16</v>
      </c>
      <c r="D28" s="77" t="s">
        <v>26</v>
      </c>
      <c r="E28" s="35"/>
      <c r="F28" s="35">
        <f t="shared" ref="F28:F38" si="6">SUM(E28*B28)</f>
        <v>0</v>
      </c>
      <c r="G28" s="12" t="s">
        <v>11</v>
      </c>
      <c r="H28" s="14" t="e">
        <f t="shared" ref="H28:H38" si="7">B28*G28</f>
        <v>#VALUE!</v>
      </c>
    </row>
    <row r="29" spans="1:8" s="9" customFormat="1" ht="15" customHeight="1" x14ac:dyDescent="0.35">
      <c r="A29" s="53">
        <v>2</v>
      </c>
      <c r="B29" s="78">
        <v>3</v>
      </c>
      <c r="C29" s="78" t="s">
        <v>16</v>
      </c>
      <c r="D29" s="79" t="s">
        <v>27</v>
      </c>
      <c r="E29" s="36"/>
      <c r="F29" s="36">
        <f t="shared" si="6"/>
        <v>0</v>
      </c>
      <c r="G29" s="2" t="s">
        <v>11</v>
      </c>
      <c r="H29" s="15" t="e">
        <f t="shared" si="7"/>
        <v>#VALUE!</v>
      </c>
    </row>
    <row r="30" spans="1:8" s="9" customFormat="1" ht="15" customHeight="1" x14ac:dyDescent="0.35">
      <c r="A30" s="53">
        <v>3</v>
      </c>
      <c r="B30" s="78">
        <v>5</v>
      </c>
      <c r="C30" s="78" t="s">
        <v>16</v>
      </c>
      <c r="D30" s="79" t="s">
        <v>28</v>
      </c>
      <c r="E30" s="36"/>
      <c r="F30" s="36">
        <f t="shared" ref="F30" si="8">SUM(E30*B30)</f>
        <v>0</v>
      </c>
      <c r="G30" s="2" t="s">
        <v>11</v>
      </c>
      <c r="H30" s="15" t="e">
        <f t="shared" ref="H30" si="9">B30*G30</f>
        <v>#VALUE!</v>
      </c>
    </row>
    <row r="31" spans="1:8" s="9" customFormat="1" ht="15" customHeight="1" x14ac:dyDescent="0.35">
      <c r="A31" s="53">
        <v>4</v>
      </c>
      <c r="B31" s="78">
        <v>1</v>
      </c>
      <c r="C31" s="80" t="s">
        <v>16</v>
      </c>
      <c r="D31" s="81" t="s">
        <v>29</v>
      </c>
      <c r="E31" s="36"/>
      <c r="F31" s="36">
        <f t="shared" ref="F31:F37" si="10">SUM(E31*B31)</f>
        <v>0</v>
      </c>
      <c r="G31" s="2" t="s">
        <v>11</v>
      </c>
      <c r="H31" s="15" t="e">
        <f t="shared" ref="H31:H37" si="11">B31*G31</f>
        <v>#VALUE!</v>
      </c>
    </row>
    <row r="32" spans="1:8" s="9" customFormat="1" ht="15" customHeight="1" x14ac:dyDescent="0.35">
      <c r="A32" s="53">
        <v>5</v>
      </c>
      <c r="B32" s="82">
        <v>1</v>
      </c>
      <c r="C32" s="82" t="s">
        <v>16</v>
      </c>
      <c r="D32" s="83" t="s">
        <v>30</v>
      </c>
      <c r="E32" s="36"/>
      <c r="F32" s="36">
        <f t="shared" si="10"/>
        <v>0</v>
      </c>
      <c r="G32" s="2" t="s">
        <v>11</v>
      </c>
      <c r="H32" s="15" t="e">
        <f t="shared" si="11"/>
        <v>#VALUE!</v>
      </c>
    </row>
    <row r="33" spans="1:8" s="9" customFormat="1" ht="15" customHeight="1" x14ac:dyDescent="0.35">
      <c r="A33" s="53">
        <v>6</v>
      </c>
      <c r="B33" s="82">
        <v>1</v>
      </c>
      <c r="C33" s="82" t="s">
        <v>16</v>
      </c>
      <c r="D33" s="83" t="s">
        <v>31</v>
      </c>
      <c r="E33" s="36"/>
      <c r="F33" s="36">
        <f t="shared" si="10"/>
        <v>0</v>
      </c>
      <c r="G33" s="2" t="s">
        <v>11</v>
      </c>
      <c r="H33" s="15" t="e">
        <f t="shared" si="11"/>
        <v>#VALUE!</v>
      </c>
    </row>
    <row r="34" spans="1:8" s="9" customFormat="1" ht="15" customHeight="1" x14ac:dyDescent="0.35">
      <c r="A34" s="53">
        <v>7</v>
      </c>
      <c r="B34" s="82">
        <v>1</v>
      </c>
      <c r="C34" s="82" t="s">
        <v>16</v>
      </c>
      <c r="D34" s="83" t="s">
        <v>32</v>
      </c>
      <c r="E34" s="36"/>
      <c r="F34" s="36">
        <f t="shared" si="10"/>
        <v>0</v>
      </c>
      <c r="G34" s="2" t="s">
        <v>11</v>
      </c>
      <c r="H34" s="15" t="e">
        <f t="shared" si="11"/>
        <v>#VALUE!</v>
      </c>
    </row>
    <row r="35" spans="1:8" s="9" customFormat="1" ht="29" x14ac:dyDescent="0.35">
      <c r="A35" s="53">
        <v>8</v>
      </c>
      <c r="B35" s="82">
        <v>1</v>
      </c>
      <c r="C35" s="82" t="s">
        <v>16</v>
      </c>
      <c r="D35" s="83" t="s">
        <v>33</v>
      </c>
      <c r="E35" s="36"/>
      <c r="F35" s="36">
        <f t="shared" si="10"/>
        <v>0</v>
      </c>
      <c r="G35" s="2" t="s">
        <v>11</v>
      </c>
      <c r="H35" s="15" t="e">
        <f t="shared" si="11"/>
        <v>#VALUE!</v>
      </c>
    </row>
    <row r="36" spans="1:8" s="9" customFormat="1" ht="15" customHeight="1" x14ac:dyDescent="0.35">
      <c r="A36" s="53">
        <v>9</v>
      </c>
      <c r="B36" s="82">
        <v>2</v>
      </c>
      <c r="C36" s="82" t="s">
        <v>16</v>
      </c>
      <c r="D36" s="84" t="s">
        <v>34</v>
      </c>
      <c r="E36" s="36"/>
      <c r="F36" s="36">
        <f t="shared" si="10"/>
        <v>0</v>
      </c>
      <c r="G36" s="2" t="s">
        <v>11</v>
      </c>
      <c r="H36" s="15" t="e">
        <f t="shared" si="11"/>
        <v>#VALUE!</v>
      </c>
    </row>
    <row r="37" spans="1:8" s="9" customFormat="1" ht="15" customHeight="1" x14ac:dyDescent="0.35">
      <c r="A37" s="53">
        <v>10</v>
      </c>
      <c r="B37" s="82">
        <v>2</v>
      </c>
      <c r="C37" s="82" t="s">
        <v>16</v>
      </c>
      <c r="D37" s="84" t="s">
        <v>35</v>
      </c>
      <c r="E37" s="36"/>
      <c r="F37" s="36">
        <f t="shared" si="10"/>
        <v>0</v>
      </c>
      <c r="G37" s="2" t="s">
        <v>11</v>
      </c>
      <c r="H37" s="15" t="e">
        <f t="shared" si="11"/>
        <v>#VALUE!</v>
      </c>
    </row>
    <row r="38" spans="1:8" s="9" customFormat="1" ht="15" customHeight="1" thickBot="1" x14ac:dyDescent="0.4">
      <c r="A38" s="54"/>
      <c r="B38" s="55"/>
      <c r="C38" s="56"/>
      <c r="D38" s="57"/>
      <c r="E38" s="58"/>
      <c r="F38" s="58">
        <f t="shared" si="6"/>
        <v>0</v>
      </c>
      <c r="G38" s="59" t="s">
        <v>11</v>
      </c>
      <c r="H38" s="60" t="e">
        <f t="shared" si="7"/>
        <v>#VALUE!</v>
      </c>
    </row>
    <row r="39" spans="1:8" s="9" customFormat="1" ht="15" customHeight="1" thickBot="1" x14ac:dyDescent="0.4">
      <c r="A39" s="41"/>
      <c r="B39" s="43"/>
      <c r="C39" s="43"/>
      <c r="D39" s="31" t="s">
        <v>20</v>
      </c>
      <c r="E39" s="67">
        <v>5132</v>
      </c>
      <c r="F39" s="68"/>
      <c r="G39" s="68" t="e">
        <f>SUM(H28:H38)</f>
        <v>#VALUE!</v>
      </c>
      <c r="H39" s="69"/>
    </row>
    <row r="40" spans="1:8" s="9" customFormat="1" ht="15" customHeight="1" x14ac:dyDescent="0.35">
      <c r="A40" s="44"/>
      <c r="B40" s="44"/>
      <c r="C40" s="44"/>
      <c r="D40" s="10"/>
      <c r="E40" s="11"/>
      <c r="F40" s="11"/>
      <c r="G40" s="11"/>
      <c r="H40" s="11"/>
    </row>
    <row r="41" spans="1:8" ht="19" thickBot="1" x14ac:dyDescent="0.4">
      <c r="A41" s="44"/>
      <c r="B41" s="44"/>
      <c r="C41" s="44"/>
      <c r="D41" s="10"/>
      <c r="E41" s="11"/>
      <c r="F41" s="11"/>
      <c r="G41" s="11"/>
      <c r="H41" s="11"/>
    </row>
    <row r="42" spans="1:8" ht="65.150000000000006" customHeight="1" thickBot="1" x14ac:dyDescent="0.4">
      <c r="A42" s="16" t="s">
        <v>12</v>
      </c>
      <c r="B42" s="17" t="s">
        <v>13</v>
      </c>
      <c r="C42" s="17" t="s">
        <v>14</v>
      </c>
      <c r="D42" s="32" t="s">
        <v>23</v>
      </c>
      <c r="E42" s="18" t="s">
        <v>3</v>
      </c>
      <c r="F42" s="18" t="s">
        <v>4</v>
      </c>
      <c r="G42" s="19" t="s">
        <v>1</v>
      </c>
      <c r="H42" s="20" t="s">
        <v>2</v>
      </c>
    </row>
    <row r="43" spans="1:8" s="9" customFormat="1" ht="15" customHeight="1" x14ac:dyDescent="0.35">
      <c r="A43" s="46">
        <v>1</v>
      </c>
      <c r="B43" s="37">
        <v>5</v>
      </c>
      <c r="C43" s="34" t="s">
        <v>16</v>
      </c>
      <c r="D43" s="86" t="s">
        <v>56</v>
      </c>
      <c r="E43" s="35">
        <v>183</v>
      </c>
      <c r="F43" s="35">
        <f t="shared" ref="F43:F44" si="12">SUM(E43*B43)</f>
        <v>915</v>
      </c>
      <c r="G43" s="12" t="s">
        <v>11</v>
      </c>
      <c r="H43" s="14" t="e">
        <f t="shared" ref="H43:H44" si="13">B43*G43</f>
        <v>#VALUE!</v>
      </c>
    </row>
    <row r="44" spans="1:8" s="9" customFormat="1" ht="15" customHeight="1" x14ac:dyDescent="0.35">
      <c r="A44" s="46">
        <v>2</v>
      </c>
      <c r="B44" s="37">
        <v>20</v>
      </c>
      <c r="C44" s="34" t="s">
        <v>16</v>
      </c>
      <c r="D44" s="86" t="s">
        <v>57</v>
      </c>
      <c r="E44" s="36">
        <v>2.9</v>
      </c>
      <c r="F44" s="36">
        <f t="shared" si="12"/>
        <v>58</v>
      </c>
      <c r="G44" s="2" t="s">
        <v>11</v>
      </c>
      <c r="H44" s="15" t="e">
        <f t="shared" si="13"/>
        <v>#VALUE!</v>
      </c>
    </row>
    <row r="45" spans="1:8" s="9" customFormat="1" ht="15" customHeight="1" x14ac:dyDescent="0.35">
      <c r="A45" s="46">
        <v>3</v>
      </c>
      <c r="B45" s="37">
        <v>20</v>
      </c>
      <c r="C45" s="34" t="s">
        <v>16</v>
      </c>
      <c r="D45" s="64" t="s">
        <v>58</v>
      </c>
      <c r="E45" s="36">
        <v>2.5</v>
      </c>
      <c r="F45" s="36">
        <f t="shared" ref="F45:F46" si="14">SUM(E45*B45)</f>
        <v>50</v>
      </c>
      <c r="G45" s="2" t="s">
        <v>11</v>
      </c>
      <c r="H45" s="15" t="e">
        <f t="shared" ref="H45:H46" si="15">B45*G45</f>
        <v>#VALUE!</v>
      </c>
    </row>
    <row r="46" spans="1:8" s="9" customFormat="1" ht="15" customHeight="1" thickBot="1" x14ac:dyDescent="0.4">
      <c r="A46" s="46">
        <v>4</v>
      </c>
      <c r="B46" s="37">
        <v>1</v>
      </c>
      <c r="C46" s="34" t="s">
        <v>16</v>
      </c>
      <c r="D46" s="87" t="s">
        <v>59</v>
      </c>
      <c r="E46" s="36">
        <v>1000</v>
      </c>
      <c r="F46" s="36">
        <f t="shared" si="14"/>
        <v>1000</v>
      </c>
      <c r="G46" s="2" t="s">
        <v>11</v>
      </c>
      <c r="H46" s="15" t="e">
        <f t="shared" si="15"/>
        <v>#VALUE!</v>
      </c>
    </row>
    <row r="47" spans="1:8" ht="19" thickBot="1" x14ac:dyDescent="0.4">
      <c r="A47" s="25"/>
      <c r="B47" s="29"/>
      <c r="C47" s="26"/>
      <c r="D47" s="31" t="s">
        <v>17</v>
      </c>
      <c r="E47" s="67">
        <f>SUM(F43:F46)</f>
        <v>2023</v>
      </c>
      <c r="F47" s="68"/>
      <c r="G47" s="68" t="e">
        <f>SUM(H43:H46)</f>
        <v>#VALUE!</v>
      </c>
      <c r="H47" s="69"/>
    </row>
    <row r="48" spans="1:8" ht="19" thickBot="1" x14ac:dyDescent="0.4">
      <c r="A48" s="25"/>
      <c r="B48" s="29"/>
      <c r="C48" s="26"/>
      <c r="D48" s="27" t="s">
        <v>5</v>
      </c>
      <c r="E48" s="67"/>
      <c r="F48" s="68"/>
      <c r="G48" s="68" t="e">
        <f>G25+G39+G47</f>
        <v>#VALUE!</v>
      </c>
      <c r="H48" s="69"/>
    </row>
    <row r="49" spans="1:8" ht="18.5" x14ac:dyDescent="0.35">
      <c r="A49" s="21"/>
      <c r="B49" s="30"/>
      <c r="C49" s="22"/>
      <c r="D49" s="23"/>
      <c r="E49" s="24"/>
      <c r="F49" s="24"/>
      <c r="G49" s="24"/>
      <c r="H49" s="24"/>
    </row>
    <row r="50" spans="1:8" x14ac:dyDescent="0.35">
      <c r="A50" s="73" t="s">
        <v>15</v>
      </c>
      <c r="B50" s="73"/>
      <c r="C50" s="73"/>
      <c r="D50" s="73"/>
      <c r="E50" s="73"/>
      <c r="F50" s="73"/>
      <c r="G50" s="73"/>
      <c r="H50" s="73"/>
    </row>
    <row r="51" spans="1:8" x14ac:dyDescent="0.35">
      <c r="A51" s="5"/>
    </row>
    <row r="52" spans="1:8" x14ac:dyDescent="0.35">
      <c r="A52" s="7" t="s">
        <v>0</v>
      </c>
      <c r="B52" s="72" t="s">
        <v>8</v>
      </c>
      <c r="C52" s="72"/>
      <c r="D52" s="72"/>
      <c r="G52" s="8" t="s">
        <v>7</v>
      </c>
    </row>
    <row r="59" spans="1:8" x14ac:dyDescent="0.35">
      <c r="D59" s="71" t="s">
        <v>6</v>
      </c>
      <c r="E59" s="71"/>
      <c r="F59" s="71"/>
      <c r="G59" s="71"/>
      <c r="H59" s="71"/>
    </row>
    <row r="60" spans="1:8" x14ac:dyDescent="0.35">
      <c r="D60" s="70" t="s">
        <v>9</v>
      </c>
      <c r="E60" s="70"/>
      <c r="F60" s="70"/>
      <c r="G60" s="70"/>
      <c r="H60" s="70"/>
    </row>
    <row r="61" spans="1:8" x14ac:dyDescent="0.35">
      <c r="D61" s="70" t="s">
        <v>10</v>
      </c>
      <c r="E61" s="70"/>
      <c r="F61" s="70"/>
      <c r="G61" s="70"/>
      <c r="H61" s="70"/>
    </row>
    <row r="1041382" spans="6:6" s="1" customFormat="1" x14ac:dyDescent="0.35">
      <c r="F1041382" s="6">
        <f>SUM(F2:F1041381)</f>
        <v>2023</v>
      </c>
    </row>
  </sheetData>
  <sheetProtection selectLockedCells="1"/>
  <mergeCells count="15">
    <mergeCell ref="D61:H61"/>
    <mergeCell ref="D59:H59"/>
    <mergeCell ref="D60:H60"/>
    <mergeCell ref="E25:F25"/>
    <mergeCell ref="G25:H25"/>
    <mergeCell ref="E39:F39"/>
    <mergeCell ref="G39:H39"/>
    <mergeCell ref="B52:D52"/>
    <mergeCell ref="A50:H50"/>
    <mergeCell ref="A2:H2"/>
    <mergeCell ref="A3:H3"/>
    <mergeCell ref="E47:F47"/>
    <mergeCell ref="G47:H47"/>
    <mergeCell ref="E48:F48"/>
    <mergeCell ref="G48:H48"/>
  </mergeCells>
  <phoneticPr fontId="10" type="noConversion"/>
  <printOptions horizontalCentered="1"/>
  <pageMargins left="0.23622047244094491" right="0.23622047244094491" top="0.43307086614173229" bottom="0.43307086614173229" header="0" footer="0"/>
  <pageSetup paperSize="9" scale="65" orientation="portrait" horizontalDpi="4294967294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012A76-2AA6-45C1-B592-CE514D946B4A}">
  <dimension ref="A1"/>
  <sheetViews>
    <sheetView workbookViewId="0">
      <selection activeCell="I35" sqref="I35"/>
    </sheetView>
  </sheetViews>
  <sheetFormatPr defaultColWidth="9.1796875" defaultRowHeight="14.5" x14ac:dyDescent="0.35"/>
  <cols>
    <col min="1" max="16384" width="9.1796875" style="74"/>
  </cols>
  <sheetData/>
  <pageMargins left="0.7" right="0.7" top="0.78740157499999996" bottom="0.78740157499999996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F5A3F6-CF75-4B69-A552-1A1C9DBB66D7}">
  <dimension ref="A1"/>
  <sheetViews>
    <sheetView workbookViewId="0">
      <selection activeCell="I35" sqref="I35"/>
    </sheetView>
  </sheetViews>
  <sheetFormatPr defaultRowHeight="14.5" x14ac:dyDescent="0.35"/>
  <sheetData/>
  <pageMargins left="0.7" right="0.7" top="0.78740157499999996" bottom="0.78740157499999996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kument" ma:contentTypeID="0x010100D1D5D00D18BED542A1391B1FD89084F3" ma:contentTypeVersion="14" ma:contentTypeDescription="Vytvoří nový dokument" ma:contentTypeScope="" ma:versionID="41c29a539fed156ae2cbeed24fef97df">
  <xsd:schema xmlns:xsd="http://www.w3.org/2001/XMLSchema" xmlns:xs="http://www.w3.org/2001/XMLSchema" xmlns:p="http://schemas.microsoft.com/office/2006/metadata/properties" xmlns:ns3="63ef4d09-7a27-477e-abfe-88d2d0877d32" xmlns:ns4="b0e90202-8514-490b-aa47-458e66aada41" targetNamespace="http://schemas.microsoft.com/office/2006/metadata/properties" ma:root="true" ma:fieldsID="2ab9fa4b1e39900d0a638619dee23630" ns3:_="" ns4:_="">
    <xsd:import namespace="63ef4d09-7a27-477e-abfe-88d2d0877d32"/>
    <xsd:import namespace="b0e90202-8514-490b-aa47-458e66aada41"/>
    <xsd:element name="properties">
      <xsd:complexType>
        <xsd:sequence>
          <xsd:element name="documentManagement">
            <xsd:complexType>
              <xsd:all>
                <xsd:element ref="ns3:MediaServiceMetadata" minOccurs="0"/>
                <xsd:element ref="ns3:MediaServiceFastMetadata" minOccurs="0"/>
                <xsd:element ref="ns3:MediaServiceDateTaken" minOccurs="0"/>
                <xsd:element ref="ns3:MediaServiceAutoTags" minOccurs="0"/>
                <xsd:element ref="ns3:MediaServiceGenerationTime" minOccurs="0"/>
                <xsd:element ref="ns3:MediaServiceEventHashCode" minOccurs="0"/>
                <xsd:element ref="ns3:MediaServiceOCR" minOccurs="0"/>
                <xsd:element ref="ns4:SharedWithUsers" minOccurs="0"/>
                <xsd:element ref="ns4:SharedWithDetails" minOccurs="0"/>
                <xsd:element ref="ns4:SharingHintHash" minOccurs="0"/>
                <xsd:element ref="ns3:MediaServiceAutoKeyPoints" minOccurs="0"/>
                <xsd:element ref="ns3:MediaServiceKeyPoints" minOccurs="0"/>
                <xsd:element ref="ns3:MediaServiceLocation" minOccurs="0"/>
                <xsd:element ref="ns3:MediaLengthInSecond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63ef4d09-7a27-477e-abfe-88d2d0877d32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0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1" nillable="true" ma:displayName="Tags" ma:internalName="MediaServiceAutoTags" ma:readOnly="true">
      <xsd:simpleType>
        <xsd:restriction base="dms:Text"/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4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AutoKeyPoints" ma:index="18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9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Location" ma:index="20" nillable="true" ma:displayName="Location" ma:internalName="MediaServiceLocation" ma:readOnly="true">
      <xsd:simpleType>
        <xsd:restriction base="dms:Text"/>
      </xsd:simpleType>
    </xsd:element>
    <xsd:element name="MediaLengthInSeconds" ma:index="21" nillable="true" ma:displayName="Length (seconds)" ma:internalName="MediaLengthInSeconds" ma:readOnly="true">
      <xsd:simpleType>
        <xsd:restriction base="dms:Unknown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b0e90202-8514-490b-aa47-458e66aada41" elementFormDefault="qualified">
    <xsd:import namespace="http://schemas.microsoft.com/office/2006/documentManagement/types"/>
    <xsd:import namespace="http://schemas.microsoft.com/office/infopath/2007/PartnerControls"/>
    <xsd:element name="SharedWithUsers" ma:index="15" nillable="true" ma:displayName="Sdílí se s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6" nillable="true" ma:displayName="Sdílené s podrobnostmi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17" nillable="true" ma:displayName="Hodnota hash upozornění na sdílení" ma:hidden="true" ma:internalName="SharingHintHash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 obsahu"/>
        <xsd:element ref="dc:title" minOccurs="0" maxOccurs="1" ma:index="4" ma:displayName="Nadpis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84D71246-8BA4-490A-BEC9-0C590D34EE3E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21C0BA33-9A04-400F-BE4F-4E38DA51F5BB}">
  <ds:schemaRefs>
    <ds:schemaRef ds:uri="http://purl.org/dc/dcmitype/"/>
    <ds:schemaRef ds:uri="http://schemas.microsoft.com/office/infopath/2007/PartnerControls"/>
    <ds:schemaRef ds:uri="http://purl.org/dc/elements/1.1/"/>
    <ds:schemaRef ds:uri="http://schemas.microsoft.com/office/2006/metadata/properties"/>
    <ds:schemaRef ds:uri="63ef4d09-7a27-477e-abfe-88d2d0877d32"/>
    <ds:schemaRef ds:uri="http://schemas.microsoft.com/office/2006/documentManagement/types"/>
    <ds:schemaRef ds:uri="http://schemas.openxmlformats.org/package/2006/metadata/core-properties"/>
    <ds:schemaRef ds:uri="b0e90202-8514-490b-aa47-458e66aada41"/>
    <ds:schemaRef ds:uri="http://www.w3.org/XML/1998/namespace"/>
    <ds:schemaRef ds:uri="http://purl.org/dc/terms/"/>
  </ds:schemaRefs>
</ds:datastoreItem>
</file>

<file path=customXml/itemProps3.xml><?xml version="1.0" encoding="utf-8"?>
<ds:datastoreItem xmlns:ds="http://schemas.openxmlformats.org/officeDocument/2006/customXml" ds:itemID="{6EE5B9A4-E6A3-44D6-8D33-226BAA22210F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63ef4d09-7a27-477e-abfe-88d2d0877d32"/>
    <ds:schemaRef ds:uri="b0e90202-8514-490b-aa47-458e66aada41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1</vt:i4>
      </vt:variant>
    </vt:vector>
  </HeadingPairs>
  <TitlesOfParts>
    <vt:vector size="4" baseType="lpstr">
      <vt:lpstr>instalatersky</vt:lpstr>
      <vt:lpstr>příloha č.1</vt:lpstr>
      <vt:lpstr>příloha č.2</vt:lpstr>
      <vt:lpstr>instalatersky!Oblast_tisku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2025-02-07T11:46:44Z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0x010100D1D5D00D18BED542A1391B1FD89084F3</vt:lpwstr>
  </property>
</Properties>
</file>