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UB732\OneDrive - VSB-TUO\Praní prádla pro USSS\"/>
    </mc:Choice>
  </mc:AlternateContent>
  <xr:revisionPtr revIDLastSave="0" documentId="8_{0296A636-455B-4A89-8AA9-06CDEF88DD75}" xr6:coauthVersionLast="47" xr6:coauthVersionMax="47" xr10:uidLastSave="{00000000-0000-0000-0000-000000000000}"/>
  <bookViews>
    <workbookView xWindow="4560" yWindow="0" windowWidth="24250" windowHeight="20880" activeTab="1" xr2:uid="{8CEC61F7-95CA-49AF-A999-AB1611468F95}"/>
  </bookViews>
  <sheets>
    <sheet name="Předpoklad" sheetId="1" r:id="rId1"/>
    <sheet name="Slepý rozpoč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F44" i="2" l="1"/>
  <c r="F45" i="2" s="1"/>
  <c r="H45" i="2" s="1"/>
  <c r="F29" i="2"/>
  <c r="H29" i="2" s="1"/>
  <c r="F28" i="2"/>
  <c r="H28" i="2" s="1"/>
  <c r="F27" i="2"/>
  <c r="H27" i="2" s="1"/>
  <c r="F26" i="2"/>
  <c r="H26" i="2" s="1"/>
  <c r="F36" i="2"/>
  <c r="H36" i="2" s="1"/>
  <c r="F35" i="2"/>
  <c r="H35" i="2" s="1"/>
  <c r="F34" i="2"/>
  <c r="H34" i="2" s="1"/>
  <c r="F33" i="2"/>
  <c r="H33" i="2" s="1"/>
  <c r="F32" i="2"/>
  <c r="H32" i="2" s="1"/>
  <c r="F31" i="2"/>
  <c r="H31" i="2" s="1"/>
  <c r="F30" i="2"/>
  <c r="H30" i="2" s="1"/>
  <c r="F25" i="2"/>
  <c r="H25" i="2" s="1"/>
  <c r="F24" i="2"/>
  <c r="H24" i="2" s="1"/>
  <c r="F23" i="2"/>
  <c r="H23" i="2" s="1"/>
  <c r="F22" i="2"/>
  <c r="H22" i="2" s="1"/>
  <c r="F21" i="2"/>
  <c r="H21" i="2" s="1"/>
  <c r="F20" i="2"/>
  <c r="H20" i="2" s="1"/>
  <c r="F19" i="2"/>
  <c r="H19" i="2" s="1"/>
  <c r="F18" i="2"/>
  <c r="H18" i="2" s="1"/>
  <c r="F17" i="2"/>
  <c r="H17" i="2" s="1"/>
  <c r="F16" i="2"/>
  <c r="H16" i="2" s="1"/>
  <c r="F15" i="2"/>
  <c r="H15" i="2" s="1"/>
  <c r="F14" i="2"/>
  <c r="H14" i="2" s="1"/>
  <c r="F13" i="2"/>
  <c r="H13" i="2" s="1"/>
  <c r="F12" i="2"/>
  <c r="H12" i="2" s="1"/>
  <c r="F11" i="2"/>
  <c r="H11" i="2" s="1"/>
  <c r="F10" i="2"/>
  <c r="H10" i="2" s="1"/>
  <c r="F9" i="2"/>
  <c r="H9" i="2" s="1"/>
  <c r="F8" i="2"/>
  <c r="H8" i="2" s="1"/>
  <c r="F38" i="1"/>
  <c r="H38" i="1" s="1"/>
  <c r="H37" i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33" i="1" l="1"/>
  <c r="F40" i="1" s="1"/>
  <c r="H40" i="1" s="1"/>
  <c r="H44" i="2"/>
  <c r="F37" i="2"/>
  <c r="F47" i="2" s="1"/>
  <c r="H47" i="2" s="1"/>
  <c r="H33" i="1" l="1"/>
  <c r="H37" i="2"/>
</calcChain>
</file>

<file path=xl/sharedStrings.xml><?xml version="1.0" encoding="utf-8"?>
<sst xmlns="http://schemas.openxmlformats.org/spreadsheetml/2006/main" count="230" uniqueCount="72">
  <si>
    <t xml:space="preserve">Praní prádla  a chemické čištění </t>
  </si>
  <si>
    <t>Příloha č. 1</t>
  </si>
  <si>
    <t>Praní</t>
  </si>
  <si>
    <t>Sortiment</t>
  </si>
  <si>
    <t>popis</t>
  </si>
  <si>
    <t>rozměr</t>
  </si>
  <si>
    <t>množství</t>
  </si>
  <si>
    <t>cena za 1 ks</t>
  </si>
  <si>
    <t>cena celkem</t>
  </si>
  <si>
    <t xml:space="preserve">cena celkem </t>
  </si>
  <si>
    <t>cm</t>
  </si>
  <si>
    <t>1 rok</t>
  </si>
  <si>
    <t>bez DPH</t>
  </si>
  <si>
    <t>DPH</t>
  </si>
  <si>
    <t>s DPH</t>
  </si>
  <si>
    <t>prostěradlo</t>
  </si>
  <si>
    <t>plátno</t>
  </si>
  <si>
    <t>210*150</t>
  </si>
  <si>
    <t>napínací froté, jersey</t>
  </si>
  <si>
    <t>povlak - cícha</t>
  </si>
  <si>
    <t>barevný, bavlna</t>
  </si>
  <si>
    <t>200*140</t>
  </si>
  <si>
    <t>povlak - polštář</t>
  </si>
  <si>
    <t>90*70</t>
  </si>
  <si>
    <t>bílý, bavlna</t>
  </si>
  <si>
    <t xml:space="preserve">povlak - polštář </t>
  </si>
  <si>
    <t>osuška</t>
  </si>
  <si>
    <t>froté, bavlna, bílá</t>
  </si>
  <si>
    <t>130*70</t>
  </si>
  <si>
    <t xml:space="preserve">ručník </t>
  </si>
  <si>
    <t>90*50</t>
  </si>
  <si>
    <t>předložka do koupelny</t>
  </si>
  <si>
    <t>65*50</t>
  </si>
  <si>
    <t>utěrka</t>
  </si>
  <si>
    <t>50*50</t>
  </si>
  <si>
    <t>polštář</t>
  </si>
  <si>
    <t>duté vlákno</t>
  </si>
  <si>
    <t>x</t>
  </si>
  <si>
    <t>přikrývka</t>
  </si>
  <si>
    <t xml:space="preserve">deka </t>
  </si>
  <si>
    <t>akryl</t>
  </si>
  <si>
    <t>200*150</t>
  </si>
  <si>
    <t>přehoz</t>
  </si>
  <si>
    <t>180*120</t>
  </si>
  <si>
    <t>ubrus</t>
  </si>
  <si>
    <t>160*140</t>
  </si>
  <si>
    <t>banketní, bavlna</t>
  </si>
  <si>
    <t>480*140</t>
  </si>
  <si>
    <t>150*140</t>
  </si>
  <si>
    <t>zástěra</t>
  </si>
  <si>
    <t>obyčejná</t>
  </si>
  <si>
    <t>šatová</t>
  </si>
  <si>
    <t>rondon</t>
  </si>
  <si>
    <t>šedý, bavlna</t>
  </si>
  <si>
    <t>plášť</t>
  </si>
  <si>
    <t>kalhoty</t>
  </si>
  <si>
    <t>tričko</t>
  </si>
  <si>
    <t>potah na stůl</t>
  </si>
  <si>
    <t>cena celkem za praní</t>
  </si>
  <si>
    <t>Čištění</t>
  </si>
  <si>
    <t xml:space="preserve">polštáře </t>
  </si>
  <si>
    <t>péřové</t>
  </si>
  <si>
    <t>cena celkem za čištění</t>
  </si>
  <si>
    <t>celková cena praní + čištění</t>
  </si>
  <si>
    <t>bílý, teflon</t>
  </si>
  <si>
    <t>banketní, teflon</t>
  </si>
  <si>
    <t>140*140</t>
  </si>
  <si>
    <t xml:space="preserve">ubrus </t>
  </si>
  <si>
    <t>ks/1 rok</t>
  </si>
  <si>
    <t>elastický potah na koktejlový stůl</t>
  </si>
  <si>
    <t>Expresní příplatek</t>
  </si>
  <si>
    <t>přirážka v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</si>
</sst>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2" borderId="0" xfId="0" applyFont="1" applyFill="1"/>
    <xf numFmtId="0" fontId="0" fillId="0" borderId="0" xfId="0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4" xfId="0" applyFont="1" applyFill="1" applyBorder="1"/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4" fontId="0" fillId="0" borderId="10" xfId="0" applyNumberFormat="1" applyBorder="1"/>
    <xf numFmtId="9" fontId="0" fillId="0" borderId="9" xfId="0" applyNumberFormat="1" applyBorder="1" applyAlignment="1">
      <alignment horizontal="center"/>
    </xf>
    <xf numFmtId="4" fontId="0" fillId="0" borderId="11" xfId="0" applyNumberFormat="1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7" xfId="0" applyFont="1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3" borderId="15" xfId="0" applyFill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4" fontId="0" fillId="0" borderId="15" xfId="0" applyNumberFormat="1" applyBorder="1"/>
    <xf numFmtId="0" fontId="1" fillId="5" borderId="5" xfId="0" applyFont="1" applyFill="1" applyBorder="1"/>
    <xf numFmtId="0" fontId="0" fillId="0" borderId="1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20" xfId="0" applyFill="1" applyBorder="1" applyAlignment="1">
      <alignment horizontal="center"/>
    </xf>
    <xf numFmtId="4" fontId="0" fillId="5" borderId="21" xfId="0" applyNumberFormat="1" applyFill="1" applyBorder="1"/>
    <xf numFmtId="0" fontId="0" fillId="5" borderId="20" xfId="0" applyFill="1" applyBorder="1" applyAlignment="1">
      <alignment horizontal="center"/>
    </xf>
    <xf numFmtId="4" fontId="0" fillId="5" borderId="22" xfId="0" applyNumberFormat="1" applyFill="1" applyBorder="1"/>
    <xf numFmtId="4" fontId="0" fillId="0" borderId="0" xfId="0" applyNumberFormat="1"/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2" fontId="0" fillId="0" borderId="25" xfId="0" applyNumberFormat="1" applyBorder="1" applyAlignment="1">
      <alignment horizontal="center"/>
    </xf>
    <xf numFmtId="4" fontId="0" fillId="0" borderId="25" xfId="0" applyNumberFormat="1" applyBorder="1"/>
    <xf numFmtId="9" fontId="0" fillId="0" borderId="25" xfId="0" applyNumberFormat="1" applyBorder="1" applyAlignment="1">
      <alignment horizontal="center"/>
    </xf>
    <xf numFmtId="4" fontId="0" fillId="0" borderId="26" xfId="0" applyNumberFormat="1" applyBorder="1"/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/>
    </xf>
    <xf numFmtId="4" fontId="0" fillId="5" borderId="5" xfId="0" applyNumberFormat="1" applyFill="1" applyBorder="1"/>
    <xf numFmtId="0" fontId="0" fillId="5" borderId="5" xfId="0" applyFill="1" applyBorder="1" applyAlignment="1">
      <alignment horizontal="center"/>
    </xf>
    <xf numFmtId="0" fontId="1" fillId="5" borderId="5" xfId="0" applyFont="1" applyFill="1" applyBorder="1" applyAlignment="1">
      <alignment wrapText="1"/>
    </xf>
    <xf numFmtId="4" fontId="0" fillId="5" borderId="6" xfId="0" applyNumberFormat="1" applyFill="1" applyBorder="1"/>
    <xf numFmtId="0" fontId="0" fillId="5" borderId="6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4" fontId="0" fillId="0" borderId="9" xfId="0" applyNumberFormat="1" applyBorder="1"/>
    <xf numFmtId="0" fontId="0" fillId="3" borderId="28" xfId="0" applyFill="1" applyBorder="1" applyAlignment="1">
      <alignment horizontal="center"/>
    </xf>
    <xf numFmtId="0" fontId="0" fillId="0" borderId="5" xfId="0" applyBorder="1"/>
    <xf numFmtId="2" fontId="0" fillId="0" borderId="6" xfId="0" applyNumberFormat="1" applyBorder="1" applyAlignment="1">
      <alignment horizontal="center"/>
    </xf>
    <xf numFmtId="4" fontId="0" fillId="0" borderId="6" xfId="0" applyNumberFormat="1" applyBorder="1"/>
    <xf numFmtId="9" fontId="0" fillId="0" borderId="6" xfId="0" applyNumberFormat="1" applyBorder="1" applyAlignment="1">
      <alignment horizontal="center"/>
    </xf>
    <xf numFmtId="4" fontId="0" fillId="0" borderId="22" xfId="0" applyNumberFormat="1" applyBorder="1"/>
    <xf numFmtId="0" fontId="1" fillId="5" borderId="5" xfId="0" applyFont="1" applyFill="1" applyBorder="1" applyAlignment="1">
      <alignment vertical="center" wrapText="1"/>
    </xf>
    <xf numFmtId="0" fontId="0" fillId="0" borderId="27" xfId="0" applyBorder="1" applyAlignment="1">
      <alignment horizontal="center" vertical="center"/>
    </xf>
    <xf numFmtId="4" fontId="0" fillId="5" borderId="6" xfId="0" applyNumberFormat="1" applyFill="1" applyBorder="1" applyAlignment="1">
      <alignment vertical="center"/>
    </xf>
    <xf numFmtId="0" fontId="0" fillId="5" borderId="6" xfId="0" applyFill="1" applyBorder="1" applyAlignment="1">
      <alignment horizontal="center" vertical="center"/>
    </xf>
    <xf numFmtId="4" fontId="0" fillId="5" borderId="5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4" fontId="0" fillId="0" borderId="10" xfId="0" applyNumberFormat="1" applyBorder="1" applyAlignment="1">
      <alignment vertical="center"/>
    </xf>
    <xf numFmtId="9" fontId="0" fillId="0" borderId="9" xfId="0" applyNumberFormat="1" applyBorder="1" applyAlignment="1">
      <alignment horizontal="center" vertical="center"/>
    </xf>
    <xf numFmtId="4" fontId="0" fillId="0" borderId="11" xfId="0" applyNumberFormat="1" applyBorder="1" applyAlignment="1">
      <alignment vertical="center"/>
    </xf>
    <xf numFmtId="0" fontId="6" fillId="5" borderId="5" xfId="0" applyFont="1" applyFill="1" applyBorder="1"/>
    <xf numFmtId="0" fontId="6" fillId="0" borderId="1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4" fontId="6" fillId="5" borderId="21" xfId="0" applyNumberFormat="1" applyFont="1" applyFill="1" applyBorder="1"/>
    <xf numFmtId="0" fontId="6" fillId="5" borderId="20" xfId="0" applyFont="1" applyFill="1" applyBorder="1" applyAlignment="1">
      <alignment horizontal="center"/>
    </xf>
    <xf numFmtId="4" fontId="6" fillId="5" borderId="22" xfId="0" applyNumberFormat="1" applyFont="1" applyFill="1" applyBorder="1"/>
    <xf numFmtId="0" fontId="4" fillId="3" borderId="4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4" fontId="6" fillId="0" borderId="0" xfId="0" applyNumberFormat="1" applyFont="1"/>
    <xf numFmtId="0" fontId="6" fillId="0" borderId="3" xfId="0" applyFont="1" applyBorder="1"/>
    <xf numFmtId="0" fontId="0" fillId="0" borderId="6" xfId="0" applyBorder="1"/>
    <xf numFmtId="0" fontId="0" fillId="0" borderId="22" xfId="0" applyBorder="1"/>
    <xf numFmtId="0" fontId="7" fillId="6" borderId="19" xfId="0" applyFont="1" applyFill="1" applyBorder="1"/>
    <xf numFmtId="0" fontId="4" fillId="3" borderId="22" xfId="0" applyFont="1" applyFill="1" applyBorder="1" applyAlignment="1">
      <alignment horizontal="center"/>
    </xf>
    <xf numFmtId="0" fontId="0" fillId="4" borderId="16" xfId="0" applyFill="1" applyBorder="1"/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2C6E1-7593-4258-8D9F-B4400AC667E6}">
  <sheetPr>
    <pageSetUpPr fitToPage="1"/>
  </sheetPr>
  <dimension ref="A1:H40"/>
  <sheetViews>
    <sheetView workbookViewId="0">
      <selection activeCell="C22" sqref="C22:C27"/>
    </sheetView>
  </sheetViews>
  <sheetFormatPr defaultRowHeight="14"/>
  <cols>
    <col min="1" max="1" width="24.1640625" customWidth="1"/>
    <col min="2" max="2" width="20.25" customWidth="1"/>
    <col min="3" max="3" width="15.83203125" customWidth="1"/>
    <col min="4" max="4" width="14.83203125" customWidth="1"/>
    <col min="5" max="5" width="14" style="2" customWidth="1"/>
    <col min="6" max="6" width="13.75" customWidth="1"/>
    <col min="7" max="7" width="9.1640625" style="2"/>
    <col min="8" max="8" width="13.4140625" customWidth="1"/>
  </cols>
  <sheetData>
    <row r="1" spans="1:8" ht="18">
      <c r="A1" s="1" t="s">
        <v>0</v>
      </c>
      <c r="H1" t="s">
        <v>1</v>
      </c>
    </row>
    <row r="4" spans="1:8" ht="15.5">
      <c r="A4" s="3" t="s">
        <v>2</v>
      </c>
    </row>
    <row r="5" spans="1:8" ht="14.5" thickBot="1"/>
    <row r="6" spans="1:8" ht="16" thickBot="1">
      <c r="A6" s="4" t="s">
        <v>3</v>
      </c>
      <c r="B6" s="6" t="s">
        <v>4</v>
      </c>
      <c r="C6" s="6" t="s">
        <v>5</v>
      </c>
      <c r="D6" s="5"/>
      <c r="E6" s="5" t="s">
        <v>7</v>
      </c>
      <c r="F6" s="5" t="s">
        <v>8</v>
      </c>
      <c r="G6" s="7"/>
      <c r="H6" s="6" t="s">
        <v>9</v>
      </c>
    </row>
    <row r="7" spans="1:8" ht="16" thickBot="1">
      <c r="A7" s="8"/>
      <c r="B7" s="9"/>
      <c r="C7" s="10" t="s">
        <v>10</v>
      </c>
      <c r="D7" s="98" t="s">
        <v>11</v>
      </c>
      <c r="E7" s="60" t="s">
        <v>12</v>
      </c>
      <c r="F7" s="60" t="s">
        <v>12</v>
      </c>
      <c r="G7" s="11" t="s">
        <v>13</v>
      </c>
      <c r="H7" s="11" t="s">
        <v>14</v>
      </c>
    </row>
    <row r="8" spans="1:8">
      <c r="A8" s="12" t="s">
        <v>15</v>
      </c>
      <c r="B8" s="13" t="s">
        <v>16</v>
      </c>
      <c r="C8" s="14" t="s">
        <v>17</v>
      </c>
      <c r="D8" s="57">
        <v>13000</v>
      </c>
      <c r="E8" s="58">
        <v>18.5</v>
      </c>
      <c r="F8" s="59">
        <f t="shared" ref="F8:F32" si="0">E8*D8</f>
        <v>240500</v>
      </c>
      <c r="G8" s="18">
        <v>0.21</v>
      </c>
      <c r="H8" s="19">
        <f>F8*1.21</f>
        <v>291005</v>
      </c>
    </row>
    <row r="9" spans="1:8">
      <c r="A9" s="20" t="s">
        <v>15</v>
      </c>
      <c r="B9" s="21" t="s">
        <v>18</v>
      </c>
      <c r="C9" s="22"/>
      <c r="D9" s="15">
        <v>10000</v>
      </c>
      <c r="E9" s="16">
        <v>22.5</v>
      </c>
      <c r="F9" s="17">
        <f t="shared" si="0"/>
        <v>225000</v>
      </c>
      <c r="G9" s="18">
        <v>0.21</v>
      </c>
      <c r="H9" s="19">
        <f t="shared" ref="H9:H33" si="1">F9*1.21</f>
        <v>272250</v>
      </c>
    </row>
    <row r="10" spans="1:8">
      <c r="A10" s="20" t="s">
        <v>19</v>
      </c>
      <c r="B10" s="21" t="s">
        <v>20</v>
      </c>
      <c r="C10" s="22" t="s">
        <v>21</v>
      </c>
      <c r="D10" s="15">
        <v>13000</v>
      </c>
      <c r="E10" s="16">
        <v>24.5</v>
      </c>
      <c r="F10" s="17">
        <f t="shared" si="0"/>
        <v>318500</v>
      </c>
      <c r="G10" s="18">
        <v>0.21</v>
      </c>
      <c r="H10" s="19">
        <f t="shared" si="1"/>
        <v>385385</v>
      </c>
    </row>
    <row r="11" spans="1:8">
      <c r="A11" s="20" t="s">
        <v>22</v>
      </c>
      <c r="B11" s="21" t="s">
        <v>20</v>
      </c>
      <c r="C11" s="22" t="s">
        <v>23</v>
      </c>
      <c r="D11" s="15">
        <v>13000</v>
      </c>
      <c r="E11" s="16">
        <v>13</v>
      </c>
      <c r="F11" s="17">
        <f t="shared" si="0"/>
        <v>169000</v>
      </c>
      <c r="G11" s="18">
        <v>0.21</v>
      </c>
      <c r="H11" s="19">
        <f t="shared" si="1"/>
        <v>204490</v>
      </c>
    </row>
    <row r="12" spans="1:8">
      <c r="A12" s="20" t="s">
        <v>19</v>
      </c>
      <c r="B12" s="21" t="s">
        <v>24</v>
      </c>
      <c r="C12" s="22" t="s">
        <v>21</v>
      </c>
      <c r="D12" s="15">
        <v>10000</v>
      </c>
      <c r="E12" s="16">
        <v>22.5</v>
      </c>
      <c r="F12" s="17">
        <f t="shared" si="0"/>
        <v>225000</v>
      </c>
      <c r="G12" s="18">
        <v>0.21</v>
      </c>
      <c r="H12" s="19">
        <f t="shared" si="1"/>
        <v>272250</v>
      </c>
    </row>
    <row r="13" spans="1:8">
      <c r="A13" s="20" t="s">
        <v>25</v>
      </c>
      <c r="B13" s="21" t="s">
        <v>24</v>
      </c>
      <c r="C13" s="22" t="s">
        <v>23</v>
      </c>
      <c r="D13" s="15">
        <v>10000</v>
      </c>
      <c r="E13" s="16">
        <v>13</v>
      </c>
      <c r="F13" s="17">
        <f t="shared" si="0"/>
        <v>130000</v>
      </c>
      <c r="G13" s="18">
        <v>0.21</v>
      </c>
      <c r="H13" s="19">
        <f t="shared" si="1"/>
        <v>157300</v>
      </c>
    </row>
    <row r="14" spans="1:8">
      <c r="A14" s="20" t="s">
        <v>26</v>
      </c>
      <c r="B14" s="21" t="s">
        <v>27</v>
      </c>
      <c r="C14" s="22" t="s">
        <v>28</v>
      </c>
      <c r="D14" s="15">
        <v>13000</v>
      </c>
      <c r="E14" s="16">
        <v>22</v>
      </c>
      <c r="F14" s="17">
        <f t="shared" si="0"/>
        <v>286000</v>
      </c>
      <c r="G14" s="18">
        <v>0.21</v>
      </c>
      <c r="H14" s="19">
        <f t="shared" si="1"/>
        <v>346060</v>
      </c>
    </row>
    <row r="15" spans="1:8">
      <c r="A15" s="20" t="s">
        <v>29</v>
      </c>
      <c r="B15" s="21" t="s">
        <v>27</v>
      </c>
      <c r="C15" s="22" t="s">
        <v>30</v>
      </c>
      <c r="D15" s="15">
        <v>13000</v>
      </c>
      <c r="E15" s="16">
        <v>15</v>
      </c>
      <c r="F15" s="17">
        <f t="shared" si="0"/>
        <v>195000</v>
      </c>
      <c r="G15" s="18">
        <v>0.21</v>
      </c>
      <c r="H15" s="19">
        <f t="shared" si="1"/>
        <v>235950</v>
      </c>
    </row>
    <row r="16" spans="1:8">
      <c r="A16" s="20" t="s">
        <v>31</v>
      </c>
      <c r="B16" s="21" t="s">
        <v>27</v>
      </c>
      <c r="C16" s="22" t="s">
        <v>32</v>
      </c>
      <c r="D16" s="15">
        <v>5000</v>
      </c>
      <c r="E16" s="16">
        <v>15</v>
      </c>
      <c r="F16" s="17">
        <f t="shared" si="0"/>
        <v>75000</v>
      </c>
      <c r="G16" s="18">
        <v>0.21</v>
      </c>
      <c r="H16" s="19">
        <f t="shared" si="1"/>
        <v>90750</v>
      </c>
    </row>
    <row r="17" spans="1:8">
      <c r="A17" s="20" t="s">
        <v>29</v>
      </c>
      <c r="B17" s="21" t="s">
        <v>16</v>
      </c>
      <c r="C17" s="22" t="s">
        <v>30</v>
      </c>
      <c r="D17" s="15">
        <v>500</v>
      </c>
      <c r="E17" s="16">
        <v>15</v>
      </c>
      <c r="F17" s="17">
        <f t="shared" si="0"/>
        <v>7500</v>
      </c>
      <c r="G17" s="18">
        <v>0.21</v>
      </c>
      <c r="H17" s="19">
        <f t="shared" si="1"/>
        <v>9075</v>
      </c>
    </row>
    <row r="18" spans="1:8">
      <c r="A18" s="20" t="s">
        <v>33</v>
      </c>
      <c r="B18" s="21" t="s">
        <v>16</v>
      </c>
      <c r="C18" s="22" t="s">
        <v>34</v>
      </c>
      <c r="D18" s="15">
        <v>1000</v>
      </c>
      <c r="E18" s="16">
        <v>12.5</v>
      </c>
      <c r="F18" s="17">
        <f t="shared" si="0"/>
        <v>12500</v>
      </c>
      <c r="G18" s="18">
        <v>0.21</v>
      </c>
      <c r="H18" s="19">
        <f t="shared" si="1"/>
        <v>15125</v>
      </c>
    </row>
    <row r="19" spans="1:8">
      <c r="A19" s="20" t="s">
        <v>35</v>
      </c>
      <c r="B19" s="21" t="s">
        <v>36</v>
      </c>
      <c r="C19" s="22" t="s">
        <v>37</v>
      </c>
      <c r="D19" s="15">
        <v>500</v>
      </c>
      <c r="E19" s="16">
        <v>130</v>
      </c>
      <c r="F19" s="17">
        <f t="shared" si="0"/>
        <v>65000</v>
      </c>
      <c r="G19" s="18">
        <v>0.21</v>
      </c>
      <c r="H19" s="19">
        <f t="shared" si="1"/>
        <v>78650</v>
      </c>
    </row>
    <row r="20" spans="1:8">
      <c r="A20" s="20" t="s">
        <v>38</v>
      </c>
      <c r="B20" s="21" t="s">
        <v>36</v>
      </c>
      <c r="C20" s="22" t="s">
        <v>37</v>
      </c>
      <c r="D20" s="15">
        <v>500</v>
      </c>
      <c r="E20" s="16">
        <v>170</v>
      </c>
      <c r="F20" s="17">
        <f t="shared" si="0"/>
        <v>85000</v>
      </c>
      <c r="G20" s="18">
        <v>0.21</v>
      </c>
      <c r="H20" s="19">
        <f t="shared" si="1"/>
        <v>102850</v>
      </c>
    </row>
    <row r="21" spans="1:8">
      <c r="A21" s="20" t="s">
        <v>39</v>
      </c>
      <c r="B21" s="21" t="s">
        <v>40</v>
      </c>
      <c r="C21" s="22" t="s">
        <v>41</v>
      </c>
      <c r="D21" s="15">
        <v>200</v>
      </c>
      <c r="E21" s="16">
        <v>80</v>
      </c>
      <c r="F21" s="17">
        <f t="shared" si="0"/>
        <v>16000</v>
      </c>
      <c r="G21" s="18">
        <v>0.21</v>
      </c>
      <c r="H21" s="19">
        <f t="shared" si="1"/>
        <v>19360</v>
      </c>
    </row>
    <row r="22" spans="1:8">
      <c r="A22" s="20" t="s">
        <v>42</v>
      </c>
      <c r="B22" s="21" t="s">
        <v>37</v>
      </c>
      <c r="C22" s="102" t="s">
        <v>43</v>
      </c>
      <c r="D22" s="15">
        <v>5000</v>
      </c>
      <c r="E22" s="16">
        <v>20</v>
      </c>
      <c r="F22" s="17">
        <f t="shared" si="0"/>
        <v>100000</v>
      </c>
      <c r="G22" s="18">
        <v>0.21</v>
      </c>
      <c r="H22" s="19">
        <f t="shared" si="1"/>
        <v>121000</v>
      </c>
    </row>
    <row r="23" spans="1:8">
      <c r="A23" s="23" t="s">
        <v>44</v>
      </c>
      <c r="B23" s="24" t="s">
        <v>24</v>
      </c>
      <c r="C23" s="103" t="s">
        <v>45</v>
      </c>
      <c r="D23" s="15">
        <v>400</v>
      </c>
      <c r="E23" s="25">
        <v>21</v>
      </c>
      <c r="F23" s="17">
        <f t="shared" si="0"/>
        <v>8400</v>
      </c>
      <c r="G23" s="18">
        <v>0.21</v>
      </c>
      <c r="H23" s="19">
        <f t="shared" si="1"/>
        <v>10164</v>
      </c>
    </row>
    <row r="24" spans="1:8">
      <c r="A24" s="23" t="s">
        <v>44</v>
      </c>
      <c r="B24" s="24" t="s">
        <v>46</v>
      </c>
      <c r="C24" s="103" t="s">
        <v>47</v>
      </c>
      <c r="D24" s="15">
        <v>200</v>
      </c>
      <c r="E24" s="25">
        <v>42</v>
      </c>
      <c r="F24" s="17">
        <f t="shared" si="0"/>
        <v>8400</v>
      </c>
      <c r="G24" s="18">
        <v>0.21</v>
      </c>
      <c r="H24" s="19">
        <f t="shared" si="1"/>
        <v>10164</v>
      </c>
    </row>
    <row r="25" spans="1:8">
      <c r="A25" s="23" t="s">
        <v>44</v>
      </c>
      <c r="B25" s="24" t="s">
        <v>24</v>
      </c>
      <c r="C25" s="103" t="s">
        <v>48</v>
      </c>
      <c r="D25" s="15">
        <v>1000</v>
      </c>
      <c r="E25" s="25">
        <v>20</v>
      </c>
      <c r="F25" s="17">
        <f t="shared" si="0"/>
        <v>20000</v>
      </c>
      <c r="G25" s="18">
        <v>0.21</v>
      </c>
      <c r="H25" s="19">
        <f t="shared" si="1"/>
        <v>24200</v>
      </c>
    </row>
    <row r="26" spans="1:8">
      <c r="A26" s="23" t="s">
        <v>49</v>
      </c>
      <c r="B26" s="24" t="s">
        <v>50</v>
      </c>
      <c r="C26" s="103" t="s">
        <v>37</v>
      </c>
      <c r="D26" s="15">
        <v>500</v>
      </c>
      <c r="E26" s="25">
        <v>18</v>
      </c>
      <c r="F26" s="17">
        <f t="shared" si="0"/>
        <v>9000</v>
      </c>
      <c r="G26" s="18">
        <v>0.21</v>
      </c>
      <c r="H26" s="19">
        <f t="shared" si="1"/>
        <v>10890</v>
      </c>
    </row>
    <row r="27" spans="1:8">
      <c r="A27" s="23" t="s">
        <v>49</v>
      </c>
      <c r="B27" s="24" t="s">
        <v>51</v>
      </c>
      <c r="C27" s="103" t="s">
        <v>37</v>
      </c>
      <c r="D27" s="15">
        <v>200</v>
      </c>
      <c r="E27" s="25">
        <v>20</v>
      </c>
      <c r="F27" s="17">
        <f t="shared" si="0"/>
        <v>4000</v>
      </c>
      <c r="G27" s="18">
        <v>0.21</v>
      </c>
      <c r="H27" s="19">
        <f t="shared" si="1"/>
        <v>4840</v>
      </c>
    </row>
    <row r="28" spans="1:8">
      <c r="A28" s="23" t="s">
        <v>52</v>
      </c>
      <c r="B28" s="24" t="s">
        <v>53</v>
      </c>
      <c r="C28" s="26" t="s">
        <v>37</v>
      </c>
      <c r="D28" s="15">
        <v>100</v>
      </c>
      <c r="E28" s="25">
        <v>20</v>
      </c>
      <c r="F28" s="17">
        <f t="shared" si="0"/>
        <v>2000</v>
      </c>
      <c r="G28" s="18">
        <v>0.21</v>
      </c>
      <c r="H28" s="19">
        <f t="shared" si="1"/>
        <v>2420</v>
      </c>
    </row>
    <row r="29" spans="1:8">
      <c r="A29" s="23" t="s">
        <v>54</v>
      </c>
      <c r="B29" s="24" t="s">
        <v>24</v>
      </c>
      <c r="C29" s="26" t="s">
        <v>37</v>
      </c>
      <c r="D29" s="15">
        <v>100</v>
      </c>
      <c r="E29" s="25">
        <v>26</v>
      </c>
      <c r="F29" s="17">
        <f t="shared" si="0"/>
        <v>2600</v>
      </c>
      <c r="G29" s="18">
        <v>0.21</v>
      </c>
      <c r="H29" s="19">
        <f t="shared" si="1"/>
        <v>3146</v>
      </c>
    </row>
    <row r="30" spans="1:8">
      <c r="A30" s="23" t="s">
        <v>55</v>
      </c>
      <c r="B30" s="27" t="s">
        <v>24</v>
      </c>
      <c r="C30" s="28" t="s">
        <v>37</v>
      </c>
      <c r="D30" s="15">
        <v>300</v>
      </c>
      <c r="E30" s="25">
        <v>25</v>
      </c>
      <c r="F30" s="17">
        <f t="shared" si="0"/>
        <v>7500</v>
      </c>
      <c r="G30" s="18">
        <v>0.21</v>
      </c>
      <c r="H30" s="19">
        <f t="shared" si="1"/>
        <v>9075</v>
      </c>
    </row>
    <row r="31" spans="1:8">
      <c r="A31" s="29" t="s">
        <v>56</v>
      </c>
      <c r="B31" s="24" t="s">
        <v>24</v>
      </c>
      <c r="C31" s="26" t="s">
        <v>37</v>
      </c>
      <c r="D31" s="15">
        <v>1500</v>
      </c>
      <c r="E31" s="25">
        <v>18</v>
      </c>
      <c r="F31" s="17">
        <f t="shared" si="0"/>
        <v>27000</v>
      </c>
      <c r="G31" s="18">
        <v>0.21</v>
      </c>
      <c r="H31" s="19">
        <f t="shared" si="1"/>
        <v>32670</v>
      </c>
    </row>
    <row r="32" spans="1:8" ht="14.5" thickBot="1">
      <c r="A32" s="99" t="s">
        <v>57</v>
      </c>
      <c r="B32" s="100" t="s">
        <v>24</v>
      </c>
      <c r="C32" s="101"/>
      <c r="D32" s="32">
        <v>50</v>
      </c>
      <c r="E32" s="33">
        <v>35</v>
      </c>
      <c r="F32" s="34">
        <f t="shared" si="0"/>
        <v>1750</v>
      </c>
      <c r="G32" s="18">
        <v>0.21</v>
      </c>
      <c r="H32" s="19">
        <f>F32*1.21</f>
        <v>2117.5</v>
      </c>
    </row>
    <row r="33" spans="1:8" ht="14.5" thickBot="1">
      <c r="A33" s="35" t="s">
        <v>58</v>
      </c>
      <c r="B33" s="36" t="s">
        <v>37</v>
      </c>
      <c r="C33" s="37" t="s">
        <v>37</v>
      </c>
      <c r="D33" s="38"/>
      <c r="E33" s="37" t="s">
        <v>37</v>
      </c>
      <c r="F33" s="39">
        <f>SUM(F8:F31)</f>
        <v>2238900</v>
      </c>
      <c r="G33" s="40" t="s">
        <v>37</v>
      </c>
      <c r="H33" s="41">
        <f t="shared" si="1"/>
        <v>2709069</v>
      </c>
    </row>
    <row r="34" spans="1:8">
      <c r="D34" s="2"/>
      <c r="F34" s="42"/>
      <c r="H34" s="42"/>
    </row>
    <row r="35" spans="1:8" ht="15.5">
      <c r="A35" s="3" t="s">
        <v>59</v>
      </c>
      <c r="D35" s="2"/>
      <c r="F35" s="42"/>
      <c r="H35" s="42"/>
    </row>
    <row r="36" spans="1:8" ht="14.5" thickBot="1">
      <c r="D36" s="2"/>
      <c r="F36" s="42"/>
      <c r="H36" s="42"/>
    </row>
    <row r="37" spans="1:8" ht="14.5" thickBot="1">
      <c r="A37" s="43" t="s">
        <v>60</v>
      </c>
      <c r="B37" s="44" t="s">
        <v>61</v>
      </c>
      <c r="C37" s="45" t="s">
        <v>23</v>
      </c>
      <c r="D37" s="45">
        <v>500</v>
      </c>
      <c r="E37" s="46"/>
      <c r="F37" s="47">
        <f>D37*E37</f>
        <v>0</v>
      </c>
      <c r="G37" s="48">
        <v>0.21</v>
      </c>
      <c r="H37" s="49">
        <f>F37*1.21</f>
        <v>0</v>
      </c>
    </row>
    <row r="38" spans="1:8" ht="14.5" thickBot="1">
      <c r="A38" s="35" t="s">
        <v>62</v>
      </c>
      <c r="B38" s="50" t="s">
        <v>37</v>
      </c>
      <c r="C38" s="37" t="s">
        <v>37</v>
      </c>
      <c r="D38" s="51"/>
      <c r="E38" s="51" t="s">
        <v>37</v>
      </c>
      <c r="F38" s="52">
        <f>SUM(F37:F37)</f>
        <v>0</v>
      </c>
      <c r="G38" s="53"/>
      <c r="H38" s="52">
        <f>F38*1.21</f>
        <v>0</v>
      </c>
    </row>
    <row r="39" spans="1:8" ht="14.5" thickBot="1">
      <c r="F39" s="42"/>
      <c r="H39" s="42"/>
    </row>
    <row r="40" spans="1:8" ht="28.5" thickBot="1">
      <c r="A40" s="54" t="s">
        <v>63</v>
      </c>
      <c r="B40" s="50" t="s">
        <v>37</v>
      </c>
      <c r="C40" s="50" t="s">
        <v>37</v>
      </c>
      <c r="D40" s="50"/>
      <c r="E40" s="50" t="s">
        <v>37</v>
      </c>
      <c r="F40" s="55">
        <f>F33+F38</f>
        <v>2238900</v>
      </c>
      <c r="G40" s="56"/>
      <c r="H40" s="52">
        <f>F40*1.21</f>
        <v>2709069</v>
      </c>
    </row>
  </sheetData>
  <pageMargins left="0.7" right="0.7" top="0.78740157499999996" bottom="0.78740157499999996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8AE06-D6D1-4BF8-AEA8-3BE5396998E9}">
  <sheetPr>
    <pageSetUpPr fitToPage="1"/>
  </sheetPr>
  <dimension ref="A1:H49"/>
  <sheetViews>
    <sheetView tabSelected="1" workbookViewId="0">
      <selection activeCell="C36" sqref="C36"/>
    </sheetView>
  </sheetViews>
  <sheetFormatPr defaultRowHeight="14"/>
  <cols>
    <col min="1" max="1" width="24.1640625" customWidth="1"/>
    <col min="2" max="2" width="20.25" customWidth="1"/>
    <col min="3" max="3" width="15.83203125" customWidth="1"/>
    <col min="4" max="4" width="14.83203125" customWidth="1"/>
    <col min="5" max="5" width="14" style="2" customWidth="1"/>
    <col min="6" max="6" width="13.75" customWidth="1"/>
    <col min="7" max="7" width="9.1640625" style="2"/>
    <col min="8" max="8" width="13.4140625" customWidth="1"/>
  </cols>
  <sheetData>
    <row r="1" spans="1:8" ht="18">
      <c r="A1" s="91" t="s">
        <v>0</v>
      </c>
      <c r="H1" t="s">
        <v>1</v>
      </c>
    </row>
    <row r="4" spans="1:8" ht="15.5">
      <c r="A4" s="3" t="s">
        <v>2</v>
      </c>
    </row>
    <row r="5" spans="1:8" ht="14.5" thickBot="1"/>
    <row r="6" spans="1:8" ht="15.5">
      <c r="A6" s="4" t="s">
        <v>3</v>
      </c>
      <c r="B6" s="104" t="s">
        <v>4</v>
      </c>
      <c r="C6" s="87" t="s">
        <v>5</v>
      </c>
      <c r="D6" s="88" t="s">
        <v>6</v>
      </c>
      <c r="E6" s="5" t="s">
        <v>7</v>
      </c>
      <c r="F6" s="5" t="s">
        <v>8</v>
      </c>
      <c r="G6" s="7"/>
      <c r="H6" s="6" t="s">
        <v>9</v>
      </c>
    </row>
    <row r="7" spans="1:8" ht="16" thickBot="1">
      <c r="A7" s="8"/>
      <c r="B7" s="105"/>
      <c r="C7" s="86" t="s">
        <v>10</v>
      </c>
      <c r="D7" s="89" t="s">
        <v>68</v>
      </c>
      <c r="E7" s="60" t="s">
        <v>12</v>
      </c>
      <c r="F7" s="60" t="s">
        <v>12</v>
      </c>
      <c r="G7" s="11" t="s">
        <v>13</v>
      </c>
      <c r="H7" s="11" t="s">
        <v>14</v>
      </c>
    </row>
    <row r="8" spans="1:8">
      <c r="A8" s="12" t="s">
        <v>15</v>
      </c>
      <c r="B8" s="13" t="s">
        <v>16</v>
      </c>
      <c r="C8" s="14" t="s">
        <v>17</v>
      </c>
      <c r="D8" s="57">
        <v>13000</v>
      </c>
      <c r="E8" s="58"/>
      <c r="F8" s="59">
        <f t="shared" ref="F8:F36" si="0">E8*D8</f>
        <v>0</v>
      </c>
      <c r="G8" s="18">
        <v>0.21</v>
      </c>
      <c r="H8" s="19">
        <f>F8*1.21</f>
        <v>0</v>
      </c>
    </row>
    <row r="9" spans="1:8">
      <c r="A9" s="20" t="s">
        <v>15</v>
      </c>
      <c r="B9" s="21" t="s">
        <v>18</v>
      </c>
      <c r="C9" s="22"/>
      <c r="D9" s="15">
        <v>10000</v>
      </c>
      <c r="E9" s="16"/>
      <c r="F9" s="17">
        <f t="shared" si="0"/>
        <v>0</v>
      </c>
      <c r="G9" s="18">
        <v>0.21</v>
      </c>
      <c r="H9" s="19">
        <f t="shared" ref="H9:H37" si="1">F9*1.21</f>
        <v>0</v>
      </c>
    </row>
    <row r="10" spans="1:8">
      <c r="A10" s="20" t="s">
        <v>19</v>
      </c>
      <c r="B10" s="21" t="s">
        <v>20</v>
      </c>
      <c r="C10" s="22" t="s">
        <v>21</v>
      </c>
      <c r="D10" s="15">
        <v>13000</v>
      </c>
      <c r="E10" s="16"/>
      <c r="F10" s="17">
        <f t="shared" si="0"/>
        <v>0</v>
      </c>
      <c r="G10" s="18">
        <v>0.21</v>
      </c>
      <c r="H10" s="19">
        <f t="shared" si="1"/>
        <v>0</v>
      </c>
    </row>
    <row r="11" spans="1:8">
      <c r="A11" s="20" t="s">
        <v>22</v>
      </c>
      <c r="B11" s="21" t="s">
        <v>20</v>
      </c>
      <c r="C11" s="22" t="s">
        <v>23</v>
      </c>
      <c r="D11" s="15">
        <v>13000</v>
      </c>
      <c r="E11" s="16"/>
      <c r="F11" s="17">
        <f t="shared" si="0"/>
        <v>0</v>
      </c>
      <c r="G11" s="18">
        <v>0.21</v>
      </c>
      <c r="H11" s="19">
        <f t="shared" si="1"/>
        <v>0</v>
      </c>
    </row>
    <row r="12" spans="1:8">
      <c r="A12" s="20" t="s">
        <v>19</v>
      </c>
      <c r="B12" s="21" t="s">
        <v>24</v>
      </c>
      <c r="C12" s="22" t="s">
        <v>21</v>
      </c>
      <c r="D12" s="15">
        <v>10000</v>
      </c>
      <c r="E12" s="16"/>
      <c r="F12" s="17">
        <f t="shared" si="0"/>
        <v>0</v>
      </c>
      <c r="G12" s="18">
        <v>0.21</v>
      </c>
      <c r="H12" s="19">
        <f t="shared" si="1"/>
        <v>0</v>
      </c>
    </row>
    <row r="13" spans="1:8">
      <c r="A13" s="20" t="s">
        <v>25</v>
      </c>
      <c r="B13" s="21" t="s">
        <v>24</v>
      </c>
      <c r="C13" s="22" t="s">
        <v>23</v>
      </c>
      <c r="D13" s="15">
        <v>10000</v>
      </c>
      <c r="E13" s="16"/>
      <c r="F13" s="17">
        <f t="shared" si="0"/>
        <v>0</v>
      </c>
      <c r="G13" s="18">
        <v>0.21</v>
      </c>
      <c r="H13" s="19">
        <f t="shared" si="1"/>
        <v>0</v>
      </c>
    </row>
    <row r="14" spans="1:8">
      <c r="A14" s="20" t="s">
        <v>26</v>
      </c>
      <c r="B14" s="21" t="s">
        <v>27</v>
      </c>
      <c r="C14" s="22" t="s">
        <v>28</v>
      </c>
      <c r="D14" s="15">
        <v>15000</v>
      </c>
      <c r="E14" s="16"/>
      <c r="F14" s="17">
        <f t="shared" si="0"/>
        <v>0</v>
      </c>
      <c r="G14" s="18">
        <v>0.21</v>
      </c>
      <c r="H14" s="19">
        <f t="shared" si="1"/>
        <v>0</v>
      </c>
    </row>
    <row r="15" spans="1:8">
      <c r="A15" s="20" t="s">
        <v>29</v>
      </c>
      <c r="B15" s="21" t="s">
        <v>27</v>
      </c>
      <c r="C15" s="22" t="s">
        <v>30</v>
      </c>
      <c r="D15" s="15">
        <v>15000</v>
      </c>
      <c r="E15" s="16"/>
      <c r="F15" s="17">
        <f t="shared" si="0"/>
        <v>0</v>
      </c>
      <c r="G15" s="18">
        <v>0.21</v>
      </c>
      <c r="H15" s="19">
        <f t="shared" si="1"/>
        <v>0</v>
      </c>
    </row>
    <row r="16" spans="1:8">
      <c r="A16" s="20" t="s">
        <v>31</v>
      </c>
      <c r="B16" s="21" t="s">
        <v>27</v>
      </c>
      <c r="C16" s="22" t="s">
        <v>32</v>
      </c>
      <c r="D16" s="15">
        <v>5000</v>
      </c>
      <c r="E16" s="16"/>
      <c r="F16" s="17">
        <f t="shared" si="0"/>
        <v>0</v>
      </c>
      <c r="G16" s="18">
        <v>0.21</v>
      </c>
      <c r="H16" s="19">
        <f t="shared" si="1"/>
        <v>0</v>
      </c>
    </row>
    <row r="17" spans="1:8">
      <c r="A17" s="20" t="s">
        <v>29</v>
      </c>
      <c r="B17" s="21" t="s">
        <v>16</v>
      </c>
      <c r="C17" s="22" t="s">
        <v>30</v>
      </c>
      <c r="D17" s="15">
        <v>500</v>
      </c>
      <c r="E17" s="16"/>
      <c r="F17" s="17">
        <f t="shared" si="0"/>
        <v>0</v>
      </c>
      <c r="G17" s="18">
        <v>0.21</v>
      </c>
      <c r="H17" s="19">
        <f t="shared" si="1"/>
        <v>0</v>
      </c>
    </row>
    <row r="18" spans="1:8">
      <c r="A18" s="20" t="s">
        <v>33</v>
      </c>
      <c r="B18" s="21" t="s">
        <v>16</v>
      </c>
      <c r="C18" s="22" t="s">
        <v>34</v>
      </c>
      <c r="D18" s="15">
        <v>1000</v>
      </c>
      <c r="E18" s="16"/>
      <c r="F18" s="17">
        <f t="shared" si="0"/>
        <v>0</v>
      </c>
      <c r="G18" s="18">
        <v>0.21</v>
      </c>
      <c r="H18" s="19">
        <f t="shared" si="1"/>
        <v>0</v>
      </c>
    </row>
    <row r="19" spans="1:8">
      <c r="A19" s="20" t="s">
        <v>35</v>
      </c>
      <c r="B19" s="21" t="s">
        <v>36</v>
      </c>
      <c r="C19" s="22" t="s">
        <v>37</v>
      </c>
      <c r="D19" s="15">
        <v>700</v>
      </c>
      <c r="E19" s="16"/>
      <c r="F19" s="17">
        <f t="shared" si="0"/>
        <v>0</v>
      </c>
      <c r="G19" s="18">
        <v>0.21</v>
      </c>
      <c r="H19" s="19">
        <f t="shared" si="1"/>
        <v>0</v>
      </c>
    </row>
    <row r="20" spans="1:8">
      <c r="A20" s="20" t="s">
        <v>38</v>
      </c>
      <c r="B20" s="21" t="s">
        <v>36</v>
      </c>
      <c r="C20" s="22" t="s">
        <v>37</v>
      </c>
      <c r="D20" s="15">
        <v>700</v>
      </c>
      <c r="E20" s="16"/>
      <c r="F20" s="17">
        <f t="shared" si="0"/>
        <v>0</v>
      </c>
      <c r="G20" s="18">
        <v>0.21</v>
      </c>
      <c r="H20" s="19">
        <f t="shared" si="1"/>
        <v>0</v>
      </c>
    </row>
    <row r="21" spans="1:8">
      <c r="A21" s="20" t="s">
        <v>39</v>
      </c>
      <c r="B21" s="21" t="s">
        <v>40</v>
      </c>
      <c r="C21" s="22" t="s">
        <v>41</v>
      </c>
      <c r="D21" s="15">
        <v>200</v>
      </c>
      <c r="E21" s="16"/>
      <c r="F21" s="17">
        <f t="shared" si="0"/>
        <v>0</v>
      </c>
      <c r="G21" s="18">
        <v>0.21</v>
      </c>
      <c r="H21" s="19">
        <f t="shared" si="1"/>
        <v>0</v>
      </c>
    </row>
    <row r="22" spans="1:8">
      <c r="A22" s="20" t="s">
        <v>42</v>
      </c>
      <c r="B22" s="21" t="s">
        <v>37</v>
      </c>
      <c r="C22" s="22" t="s">
        <v>43</v>
      </c>
      <c r="D22" s="15">
        <v>5000</v>
      </c>
      <c r="E22" s="16"/>
      <c r="F22" s="17">
        <f t="shared" si="0"/>
        <v>0</v>
      </c>
      <c r="G22" s="18">
        <v>0.21</v>
      </c>
      <c r="H22" s="19">
        <f t="shared" si="1"/>
        <v>0</v>
      </c>
    </row>
    <row r="23" spans="1:8">
      <c r="A23" s="23" t="s">
        <v>44</v>
      </c>
      <c r="B23" s="24" t="s">
        <v>24</v>
      </c>
      <c r="C23" s="26" t="s">
        <v>45</v>
      </c>
      <c r="D23" s="15">
        <v>200</v>
      </c>
      <c r="E23" s="25"/>
      <c r="F23" s="17">
        <f t="shared" si="0"/>
        <v>0</v>
      </c>
      <c r="G23" s="18">
        <v>0.21</v>
      </c>
      <c r="H23" s="19">
        <f t="shared" si="1"/>
        <v>0</v>
      </c>
    </row>
    <row r="24" spans="1:8">
      <c r="A24" s="23" t="s">
        <v>44</v>
      </c>
      <c r="B24" s="24" t="s">
        <v>46</v>
      </c>
      <c r="C24" s="26" t="s">
        <v>47</v>
      </c>
      <c r="D24" s="15">
        <v>100</v>
      </c>
      <c r="E24" s="25"/>
      <c r="F24" s="17">
        <f t="shared" si="0"/>
        <v>0</v>
      </c>
      <c r="G24" s="18">
        <v>0.21</v>
      </c>
      <c r="H24" s="19">
        <f t="shared" si="1"/>
        <v>0</v>
      </c>
    </row>
    <row r="25" spans="1:8">
      <c r="A25" s="23" t="s">
        <v>44</v>
      </c>
      <c r="B25" s="24" t="s">
        <v>24</v>
      </c>
      <c r="C25" s="26" t="s">
        <v>66</v>
      </c>
      <c r="D25" s="15">
        <v>100</v>
      </c>
      <c r="E25" s="25"/>
      <c r="F25" s="17">
        <f t="shared" si="0"/>
        <v>0</v>
      </c>
      <c r="G25" s="18">
        <v>0.21</v>
      </c>
      <c r="H25" s="19">
        <f t="shared" si="1"/>
        <v>0</v>
      </c>
    </row>
    <row r="26" spans="1:8">
      <c r="A26" s="23" t="s">
        <v>44</v>
      </c>
      <c r="B26" s="24" t="s">
        <v>64</v>
      </c>
      <c r="C26" s="26" t="s">
        <v>45</v>
      </c>
      <c r="D26" s="15">
        <v>300</v>
      </c>
      <c r="E26" s="25"/>
      <c r="F26" s="17">
        <f t="shared" ref="F26:F29" si="2">E26*D26</f>
        <v>0</v>
      </c>
      <c r="G26" s="18">
        <v>0.21</v>
      </c>
      <c r="H26" s="19">
        <f t="shared" ref="H26:H29" si="3">F26*1.21</f>
        <v>0</v>
      </c>
    </row>
    <row r="27" spans="1:8">
      <c r="A27" s="23" t="s">
        <v>44</v>
      </c>
      <c r="B27" s="24" t="s">
        <v>65</v>
      </c>
      <c r="C27" s="26" t="s">
        <v>47</v>
      </c>
      <c r="D27" s="15">
        <v>100</v>
      </c>
      <c r="E27" s="25"/>
      <c r="F27" s="17">
        <f t="shared" si="2"/>
        <v>0</v>
      </c>
      <c r="G27" s="18">
        <v>0.21</v>
      </c>
      <c r="H27" s="19">
        <f t="shared" si="3"/>
        <v>0</v>
      </c>
    </row>
    <row r="28" spans="1:8">
      <c r="A28" s="23" t="s">
        <v>44</v>
      </c>
      <c r="B28" s="24" t="s">
        <v>64</v>
      </c>
      <c r="C28" s="26" t="s">
        <v>66</v>
      </c>
      <c r="D28" s="15">
        <v>500</v>
      </c>
      <c r="E28" s="25"/>
      <c r="F28" s="17">
        <f t="shared" si="2"/>
        <v>0</v>
      </c>
      <c r="G28" s="18">
        <v>0.21</v>
      </c>
      <c r="H28" s="19">
        <f t="shared" si="3"/>
        <v>0</v>
      </c>
    </row>
    <row r="29" spans="1:8" s="71" customFormat="1" ht="28">
      <c r="A29" s="72" t="s">
        <v>67</v>
      </c>
      <c r="B29" s="73" t="s">
        <v>69</v>
      </c>
      <c r="C29" s="90" t="s">
        <v>37</v>
      </c>
      <c r="D29" s="74">
        <v>500</v>
      </c>
      <c r="E29" s="75"/>
      <c r="F29" s="76">
        <f t="shared" si="2"/>
        <v>0</v>
      </c>
      <c r="G29" s="77">
        <v>0.21</v>
      </c>
      <c r="H29" s="78">
        <f t="shared" si="3"/>
        <v>0</v>
      </c>
    </row>
    <row r="30" spans="1:8">
      <c r="A30" s="23" t="s">
        <v>49</v>
      </c>
      <c r="B30" s="24" t="s">
        <v>50</v>
      </c>
      <c r="C30" s="26" t="s">
        <v>37</v>
      </c>
      <c r="D30" s="15">
        <v>50</v>
      </c>
      <c r="E30" s="25"/>
      <c r="F30" s="17">
        <f t="shared" si="0"/>
        <v>0</v>
      </c>
      <c r="G30" s="18">
        <v>0.21</v>
      </c>
      <c r="H30" s="19">
        <f t="shared" si="1"/>
        <v>0</v>
      </c>
    </row>
    <row r="31" spans="1:8">
      <c r="A31" s="23" t="s">
        <v>49</v>
      </c>
      <c r="B31" s="24" t="s">
        <v>51</v>
      </c>
      <c r="C31" s="26" t="s">
        <v>37</v>
      </c>
      <c r="D31" s="15">
        <v>200</v>
      </c>
      <c r="E31" s="25"/>
      <c r="F31" s="17">
        <f t="shared" si="0"/>
        <v>0</v>
      </c>
      <c r="G31" s="18">
        <v>0.21</v>
      </c>
      <c r="H31" s="19">
        <f t="shared" si="1"/>
        <v>0</v>
      </c>
    </row>
    <row r="32" spans="1:8">
      <c r="A32" s="23" t="s">
        <v>52</v>
      </c>
      <c r="B32" s="24" t="s">
        <v>53</v>
      </c>
      <c r="C32" s="26" t="s">
        <v>37</v>
      </c>
      <c r="D32" s="15">
        <v>30</v>
      </c>
      <c r="E32" s="25"/>
      <c r="F32" s="17">
        <f t="shared" si="0"/>
        <v>0</v>
      </c>
      <c r="G32" s="18">
        <v>0.21</v>
      </c>
      <c r="H32" s="19">
        <f t="shared" si="1"/>
        <v>0</v>
      </c>
    </row>
    <row r="33" spans="1:8">
      <c r="A33" s="23" t="s">
        <v>54</v>
      </c>
      <c r="B33" s="24" t="s">
        <v>24</v>
      </c>
      <c r="C33" s="26" t="s">
        <v>37</v>
      </c>
      <c r="D33" s="15">
        <v>100</v>
      </c>
      <c r="E33" s="25"/>
      <c r="F33" s="17">
        <f t="shared" si="0"/>
        <v>0</v>
      </c>
      <c r="G33" s="18">
        <v>0.21</v>
      </c>
      <c r="H33" s="19">
        <f t="shared" si="1"/>
        <v>0</v>
      </c>
    </row>
    <row r="34" spans="1:8">
      <c r="A34" s="23" t="s">
        <v>55</v>
      </c>
      <c r="B34" s="27" t="s">
        <v>24</v>
      </c>
      <c r="C34" s="28" t="s">
        <v>37</v>
      </c>
      <c r="D34" s="15">
        <v>300</v>
      </c>
      <c r="E34" s="25"/>
      <c r="F34" s="17">
        <f t="shared" si="0"/>
        <v>0</v>
      </c>
      <c r="G34" s="18">
        <v>0.21</v>
      </c>
      <c r="H34" s="19">
        <f t="shared" si="1"/>
        <v>0</v>
      </c>
    </row>
    <row r="35" spans="1:8">
      <c r="A35" s="29" t="s">
        <v>56</v>
      </c>
      <c r="B35" s="24" t="s">
        <v>24</v>
      </c>
      <c r="C35" s="26" t="s">
        <v>37</v>
      </c>
      <c r="D35" s="15">
        <v>1500</v>
      </c>
      <c r="E35" s="25"/>
      <c r="F35" s="17">
        <f t="shared" si="0"/>
        <v>0</v>
      </c>
      <c r="G35" s="18">
        <v>0.21</v>
      </c>
      <c r="H35" s="19">
        <f t="shared" si="1"/>
        <v>0</v>
      </c>
    </row>
    <row r="36" spans="1:8" ht="14.5" thickBot="1">
      <c r="A36" s="30" t="s">
        <v>57</v>
      </c>
      <c r="B36" s="31" t="s">
        <v>24</v>
      </c>
      <c r="C36" s="101"/>
      <c r="D36" s="32">
        <v>100</v>
      </c>
      <c r="E36" s="33"/>
      <c r="F36" s="34">
        <f t="shared" si="0"/>
        <v>0</v>
      </c>
      <c r="G36" s="18">
        <v>0.21</v>
      </c>
      <c r="H36" s="19">
        <f>F36*1.21</f>
        <v>0</v>
      </c>
    </row>
    <row r="37" spans="1:8" ht="14.5" thickBot="1">
      <c r="A37" s="79" t="s">
        <v>58</v>
      </c>
      <c r="B37" s="80" t="s">
        <v>37</v>
      </c>
      <c r="C37" s="81" t="s">
        <v>37</v>
      </c>
      <c r="D37" s="82" t="s">
        <v>37</v>
      </c>
      <c r="E37" s="81" t="s">
        <v>37</v>
      </c>
      <c r="F37" s="83">
        <f>SUM(F8:F35)</f>
        <v>0</v>
      </c>
      <c r="G37" s="84" t="s">
        <v>37</v>
      </c>
      <c r="H37" s="85">
        <f t="shared" si="1"/>
        <v>0</v>
      </c>
    </row>
    <row r="38" spans="1:8" ht="14.5" thickBot="1">
      <c r="A38" s="94"/>
      <c r="B38" s="92"/>
      <c r="C38" s="92"/>
      <c r="D38" s="92"/>
      <c r="E38" s="92"/>
      <c r="F38" s="93"/>
      <c r="G38" s="92"/>
      <c r="H38" s="93"/>
    </row>
    <row r="39" spans="1:8" ht="14.5" thickBot="1">
      <c r="A39" s="97" t="s">
        <v>70</v>
      </c>
      <c r="B39" s="95" t="s">
        <v>71</v>
      </c>
      <c r="C39" s="96"/>
      <c r="D39" s="2"/>
      <c r="F39" s="42"/>
      <c r="H39" s="42"/>
    </row>
    <row r="40" spans="1:8">
      <c r="D40" s="2"/>
      <c r="F40" s="42"/>
      <c r="H40" s="42"/>
    </row>
    <row r="41" spans="1:8">
      <c r="D41" s="2"/>
      <c r="F41" s="42"/>
      <c r="H41" s="42"/>
    </row>
    <row r="42" spans="1:8" ht="15.5">
      <c r="A42" s="3" t="s">
        <v>59</v>
      </c>
      <c r="D42" s="2"/>
      <c r="F42" s="42"/>
      <c r="H42" s="42"/>
    </row>
    <row r="43" spans="1:8" ht="14.5" thickBot="1">
      <c r="D43" s="2"/>
      <c r="F43" s="42"/>
      <c r="H43" s="42"/>
    </row>
    <row r="44" spans="1:8" ht="14.5" thickBot="1">
      <c r="A44" s="61" t="s">
        <v>60</v>
      </c>
      <c r="B44" s="50" t="s">
        <v>61</v>
      </c>
      <c r="C44" s="37" t="s">
        <v>23</v>
      </c>
      <c r="D44" s="37">
        <v>100</v>
      </c>
      <c r="E44" s="62"/>
      <c r="F44" s="63">
        <f t="shared" ref="F44" si="4">E44*D44</f>
        <v>0</v>
      </c>
      <c r="G44" s="64">
        <v>0.21</v>
      </c>
      <c r="H44" s="65">
        <f>F44*1.21</f>
        <v>0</v>
      </c>
    </row>
    <row r="45" spans="1:8" ht="14.5" thickBot="1">
      <c r="A45" s="35" t="s">
        <v>62</v>
      </c>
      <c r="B45" s="50" t="s">
        <v>37</v>
      </c>
      <c r="C45" s="37" t="s">
        <v>37</v>
      </c>
      <c r="D45" s="51" t="s">
        <v>37</v>
      </c>
      <c r="E45" s="51" t="s">
        <v>37</v>
      </c>
      <c r="F45" s="52">
        <f>SUM(F44:F44)</f>
        <v>0</v>
      </c>
      <c r="G45" s="53"/>
      <c r="H45" s="52">
        <f>F45*1.21</f>
        <v>0</v>
      </c>
    </row>
    <row r="46" spans="1:8" ht="14.5" thickBot="1">
      <c r="F46" s="42"/>
      <c r="H46" s="42"/>
    </row>
    <row r="47" spans="1:8" s="71" customFormat="1" ht="28.5" thickBot="1">
      <c r="A47" s="66" t="s">
        <v>63</v>
      </c>
      <c r="B47" s="67" t="s">
        <v>37</v>
      </c>
      <c r="C47" s="67" t="s">
        <v>37</v>
      </c>
      <c r="D47" s="67" t="s">
        <v>37</v>
      </c>
      <c r="E47" s="67" t="s">
        <v>37</v>
      </c>
      <c r="F47" s="68">
        <f>F37+F45</f>
        <v>0</v>
      </c>
      <c r="G47" s="69"/>
      <c r="H47" s="70">
        <f>F47*1.21</f>
        <v>0</v>
      </c>
    </row>
    <row r="48" spans="1:8" ht="14.5" thickBot="1"/>
    <row r="49" spans="1:8" ht="14.5" thickBot="1">
      <c r="A49" s="97" t="s">
        <v>70</v>
      </c>
      <c r="B49" s="95" t="s">
        <v>71</v>
      </c>
      <c r="C49" s="96"/>
      <c r="D49" s="2"/>
      <c r="F49" s="42"/>
      <c r="H49" s="42"/>
    </row>
  </sheetData>
  <mergeCells count="1">
    <mergeCell ref="B6:B7"/>
  </mergeCells>
  <pageMargins left="0.7" right="0.7" top="0.78740157499999996" bottom="0.78740157499999996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Předpoklad</vt:lpstr>
      <vt:lpstr>Slepý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Zemkova Dagmar</dc:creator>
  <cp:lastModifiedBy>Kubesova Marie</cp:lastModifiedBy>
  <cp:lastPrinted>2024-10-30T12:38:18Z</cp:lastPrinted>
  <dcterms:created xsi:type="dcterms:W3CDTF">2024-10-24T06:04:40Z</dcterms:created>
  <dcterms:modified xsi:type="dcterms:W3CDTF">2024-11-08T08:43:20Z</dcterms:modified>
</cp:coreProperties>
</file>