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4_{51907E67-1996-4A0A-B6BD-6ED018398BBA}" xr6:coauthVersionLast="36" xr6:coauthVersionMax="36" xr10:uidLastSave="{00000000-0000-0000-0000-000000000000}"/>
  <bookViews>
    <workbookView xWindow="19110" yWindow="0" windowWidth="19380" windowHeight="2097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E71" i="19" l="1"/>
  <c r="H56" i="19"/>
  <c r="F56" i="19"/>
  <c r="H55" i="19"/>
  <c r="F55" i="19"/>
  <c r="H54" i="19"/>
  <c r="F54" i="19"/>
  <c r="H53" i="19"/>
  <c r="F53" i="19"/>
  <c r="H52" i="19"/>
  <c r="F52" i="19"/>
  <c r="H51" i="19"/>
  <c r="F51" i="19"/>
  <c r="H50" i="19"/>
  <c r="F50" i="19"/>
  <c r="H49" i="19"/>
  <c r="F49" i="19"/>
  <c r="H48" i="19"/>
  <c r="F48" i="19"/>
  <c r="H47" i="19"/>
  <c r="F47" i="19"/>
  <c r="H66" i="19"/>
  <c r="F66" i="19"/>
  <c r="H65" i="19"/>
  <c r="F65" i="19"/>
  <c r="H64" i="19"/>
  <c r="F64" i="19"/>
  <c r="H63" i="19"/>
  <c r="F63" i="19"/>
  <c r="H62" i="19"/>
  <c r="F62" i="19"/>
  <c r="H61" i="19"/>
  <c r="F61" i="19"/>
  <c r="H60" i="19"/>
  <c r="F60" i="19"/>
  <c r="H59" i="19"/>
  <c r="F59" i="19"/>
  <c r="H58" i="19"/>
  <c r="F58" i="19"/>
  <c r="H57" i="19"/>
  <c r="F57" i="19"/>
  <c r="H33" i="19" l="1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38" i="19"/>
  <c r="H37" i="19"/>
  <c r="H36" i="19"/>
  <c r="H35" i="19"/>
  <c r="H34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43" i="19" l="1"/>
  <c r="H42" i="19"/>
  <c r="H41" i="19"/>
  <c r="H44" i="19" s="1"/>
  <c r="G44" i="19" l="1"/>
  <c r="H70" i="19" l="1"/>
  <c r="F70" i="19"/>
  <c r="H69" i="19"/>
  <c r="F69" i="19"/>
  <c r="H68" i="19"/>
  <c r="F68" i="19"/>
  <c r="F67" i="19" l="1"/>
  <c r="F72" i="19" l="1"/>
  <c r="H71" i="19"/>
  <c r="H67" i="19"/>
  <c r="G71" i="19" s="1"/>
  <c r="G39" i="19" l="1"/>
  <c r="G73" i="19" s="1"/>
  <c r="H39" i="19" l="1"/>
</calcChain>
</file>

<file path=xl/sharedStrings.xml><?xml version="1.0" encoding="utf-8"?>
<sst xmlns="http://schemas.openxmlformats.org/spreadsheetml/2006/main" count="279" uniqueCount="123">
  <si>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</si>
  <si>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</si>
  <si>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</si>
  <si>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</si>
  <si>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</si>
  <si>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</si>
  <si>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</si>
  <si>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</si>
  <si>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</si>
  <si>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</si>
  <si>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</si>
  <si>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</si>
  <si>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</si>
  <si>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</si>
  <si>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</si>
  <si>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</si>
  <si>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</si>
  <si>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</si>
  <si>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</si>
  <si>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</si>
  <si>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</si>
  <si>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</si>
  <si>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</si>
  <si>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</si>
  <si>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</si>
  <si>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</si>
  <si>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</si>
  <si>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</si>
  <si>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</si>
  <si>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</si>
  <si>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</si>
  <si>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</si>
  <si>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</si>
  <si>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doplní dodavatel</t>
  </si>
  <si>
    <t>11.</t>
  </si>
  <si>
    <t>12.</t>
  </si>
  <si>
    <t>13.</t>
  </si>
  <si>
    <t>14.</t>
  </si>
  <si>
    <t>Mezisoučet za sklad energetiky:</t>
  </si>
  <si>
    <t>Dodávka do skladu energetiky, převezme Uramová Milena, tel.č. +420 597 321 217, místnost B 109 (Sklad elektro), 17.listopadu 15, Ostrava - Poruba</t>
  </si>
  <si>
    <t>Dodávka zámečnického materiálu 8/2024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</si>
  <si>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</si>
  <si>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</si>
  <si>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</si>
  <si>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</si>
  <si>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</si>
  <si>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</si>
  <si>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</si>
  <si>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</si>
  <si>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</si>
  <si>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</si>
  <si>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</si>
  <si>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</si>
  <si>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</si>
  <si>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</si>
  <si>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</si>
  <si>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</si>
  <si>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</si>
  <si>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</si>
  <si>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</si>
  <si>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bal</t>
  </si>
  <si>
    <t>Matice přesná M 8 DIN 934 zinek bílý 8.8 bal/100</t>
  </si>
  <si>
    <t>Podložka plochá 06 DIN 125 střední/zinek bílý bal/100</t>
  </si>
  <si>
    <t>Podložka plochá 08 DIN 125 střední/zinek bílý bal /100</t>
  </si>
  <si>
    <t>Vozík PEGAS-Progres MSG 390-16"LM 100kg/45x64x28/</t>
  </si>
  <si>
    <t>Narex pracovní světlo Flled 10 M</t>
  </si>
  <si>
    <t>Hmoždinky Fischer 8x50</t>
  </si>
  <si>
    <t>Šroubovák na bíty s T rukojetí</t>
  </si>
  <si>
    <t>Kování MP Tipa R  PZ nerez KK pevně spojená  AGL01421</t>
  </si>
  <si>
    <t>Kování MP Favorit BN  kostka koule klika pravá Pz rozety</t>
  </si>
  <si>
    <t>Zámek zadlabací 02-04 P-L Zn bílý bal.1 60/90 vložkový čelo 20mm</t>
  </si>
  <si>
    <t xml:space="preserve">Palice 10kg </t>
  </si>
  <si>
    <t>Vložkový zámek  zadlab.90/45   5131</t>
  </si>
  <si>
    <t>Hmoždiny do sadrokartonu AL GKM  Fischer</t>
  </si>
  <si>
    <t>vrták válcový do kovu 4,0</t>
  </si>
  <si>
    <t xml:space="preserve">ks </t>
  </si>
  <si>
    <t>Upínák Unipack US 30 plus páska</t>
  </si>
  <si>
    <t>Nerez madlo 30cm</t>
  </si>
  <si>
    <t>Přísavka na sklo a obklady ,,na velké dlažby ,těžká  břemena</t>
  </si>
  <si>
    <t>Kukla svářecí samostmívací WH 500</t>
  </si>
  <si>
    <t>Klíč klešťový Ni PH 300 86 03 300 KNIPEX</t>
  </si>
  <si>
    <t>Kotouč lamelový 125/40 21786</t>
  </si>
  <si>
    <t>Kotouč lamelový 125/60 21787</t>
  </si>
  <si>
    <t>Tmel střešní bitum. 310ml RL černý</t>
  </si>
  <si>
    <t>sada šroubováků PZ hvězda</t>
  </si>
  <si>
    <t>Metr svinovací 10m/25mm</t>
  </si>
  <si>
    <t>Vrut univerzální 4,0x60 ŽZn PZ celý/zápustný/bal 100ks</t>
  </si>
  <si>
    <t>Vrut univerzální 3,5x60 ŽZn PZ celý/zápustný/bal 100ks</t>
  </si>
  <si>
    <t>Šroubovák plochý 4,0x30 1-65-484 FatMax</t>
  </si>
  <si>
    <t>Šroubovák křížový PH2x30 1-65-407 FatMax</t>
  </si>
  <si>
    <t>Šroubovák křížový krátký PZ2x38 18322</t>
  </si>
  <si>
    <t>žebřík -schůdky hliníkovýALW 506 s plochou  na staní  6 schudků</t>
  </si>
  <si>
    <t>baterie alkalická GP LR6 (AA)</t>
  </si>
  <si>
    <t>Hořák s BERNZOMATIC TS4000 T bez regulací</t>
  </si>
  <si>
    <t>Stlačený plyn BERNZOMATIC MAPP 400 g 3/4</t>
  </si>
  <si>
    <t>kleště štípací boční 160 mm, limitovaná edice, Knipex 70 02 160 S7</t>
  </si>
  <si>
    <t>sada</t>
  </si>
  <si>
    <t>KNIPEX sada šrobováků 6-dílná, izolované VDE 1000V 002012V01</t>
  </si>
  <si>
    <t>podlahová hubice s gumovou lištou 35 mm pro Bosch GAS 35 M</t>
  </si>
  <si>
    <t>Posypový štěrk EKOGRIT (balení  50l )</t>
  </si>
  <si>
    <t>Posypová sůl (balení 25kg)</t>
  </si>
  <si>
    <t>Hmoždinky FISCHER UX 8x50</t>
  </si>
  <si>
    <t>Kotouč řezný na železo FESTA 115 x 2 x 22,2mm</t>
  </si>
  <si>
    <t>Zámek HOBES FAB rozteč 72mm, zádlab 80mm, Typ: K 221 levý</t>
  </si>
  <si>
    <t>Tmel akrylátový bílý 310ml</t>
  </si>
  <si>
    <t>Sanitární silikon DENBRAVEN transparentní 280ml</t>
  </si>
  <si>
    <t>Nůžky na plech ROSTEX VYOSENÉ 2324</t>
  </si>
  <si>
    <t>Brašna na nářadí a laptop STANLEY FATMAX</t>
  </si>
  <si>
    <t>Sada nářadí TONA EXPERT 1/2 22dílná E032900</t>
  </si>
  <si>
    <t>Půlkulaté kleště elektrikářské ( 1000V ) špičaté dlouhé KNIPEX 2616200 Kleště půlkulaté s břity dlouhé, půlkulaté čelisti plocha čelistí je uvnitř ozubená s břity pro středně tvrdý drát 1,6 mm a měkký drát 2,5 mm , břity jsou navíc induktivně kaleny tvrdost břitů min. 60 HRc.</t>
  </si>
  <si>
    <t>Měřítko posuvné kovové, dva typy čelistí pro různé typy měření, hloubkoměr např:EXTOL-CRAFT Ean: 8595126902502</t>
  </si>
  <si>
    <t>Sada plochých klíčů FESTA CrV 8ks 17508, 2364596</t>
  </si>
  <si>
    <t>Klíč maticový očkoplochý TONA EXPERT OP 3113 12X12, E113207</t>
  </si>
  <si>
    <t>Klíč maticový očkoplochý TONA EXPERT OP 3113 13X13, E113208</t>
  </si>
  <si>
    <t>Klíč maticový očkoplochý TONA EXPERT OP 3113 17X17, E113212</t>
  </si>
  <si>
    <t>Štípací kleště boční elektrikářské, 160 VDE, 17128, 1000V, FESTA</t>
  </si>
  <si>
    <t>Dveřní zavírač GEZE TS 2000 vč. ramínka bez aretace + montážní deska, montážní šablona.</t>
  </si>
  <si>
    <t>Technický benzín ( bal.700ml)</t>
  </si>
  <si>
    <t xml:space="preserve">Vrtačka DEWALT DCD796D2 18V- SOUČÁST DODÁVKY: 2 x baterie XR Li-Ion s kapacitou 2,0 Ah s indikátorem stavu nabití, univerzální nabíječka XR, háček na řemen, magnetický držák nástrojů, odolný kufr TSTAK
</t>
  </si>
  <si>
    <t>Sponkovačka DEWALT DCN681N 18VOLT bezuhlíková  pro  Aku18XR, bez akumulátoru a nabíječky, EAN5035048667088</t>
  </si>
  <si>
    <t>Spony DEWALT  DSTSX12Z 18GA pozinkované 12X13mm, 5000ks, EAN5902013951605</t>
  </si>
  <si>
    <t>Spony DEWALT DSTSX25Z 18GA pozinkované 25X13mm, 5000ks, EAN5902013951568</t>
  </si>
  <si>
    <t>Spony DEWALT DSTSX35Z 18GA pozinkované 35X13mm, 3000ks, EAN5902013951544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</si>
</sst>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rgb="FF1D4858"/>
      <name val="Calibri"/>
      <family val="2"/>
      <charset val="238"/>
      <scheme val="minor"/>
    </font>
    <font>
      <sz val="12"/>
      <color rgb="FF363B4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/>
  </cellStyleXfs>
  <cellXfs count="117">
    <xf numFmtId="0" fontId="0" fillId="0" borderId="0" xfId="0"/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164" fontId="12" fillId="2" borderId="10" xfId="0" applyNumberFormat="1" applyFont="1" applyFill="1" applyBorder="1" applyAlignment="1" applyProtection="1">
      <alignment horizontal="right" vertical="center"/>
      <protection locked="0"/>
    </xf>
    <xf numFmtId="164" fontId="1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4" fillId="0" borderId="22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 applyProtection="1">
      <alignment horizontal="right" vertical="center"/>
      <protection locked="0"/>
    </xf>
    <xf numFmtId="164" fontId="12" fillId="0" borderId="1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Border="1"/>
    <xf numFmtId="164" fontId="12" fillId="0" borderId="26" xfId="0" applyNumberFormat="1" applyFont="1" applyBorder="1" applyAlignment="1" applyProtection="1">
      <alignment horizontal="right" vertical="center"/>
      <protection locked="0"/>
    </xf>
    <xf numFmtId="164" fontId="12" fillId="2" borderId="26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/>
    </xf>
    <xf numFmtId="164" fontId="8" fillId="0" borderId="24" xfId="0" applyNumberFormat="1" applyFont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4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3" xfId="0" applyNumberFormat="1" applyFont="1" applyBorder="1" applyAlignment="1">
      <alignment horizontal="right" vertical="center"/>
    </xf>
    <xf numFmtId="164" fontId="15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8" fillId="0" borderId="0" xfId="0" applyFont="1" applyAlignment="1">
      <alignment horizontal="center" vertical="center"/>
    </xf>
    <xf numFmtId="164" fontId="8" fillId="0" borderId="16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4" fontId="12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/>
    <xf numFmtId="0" fontId="1" fillId="5" borderId="1" xfId="0" applyFont="1" applyFill="1" applyBorder="1" applyAlignment="1">
      <alignment wrapText="1"/>
    </xf>
    <xf numFmtId="1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4" fontId="1" fillId="0" borderId="10" xfId="0" applyNumberFormat="1" applyFont="1" applyBorder="1"/>
    <xf numFmtId="0" fontId="2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wrapText="1"/>
    </xf>
    <xf numFmtId="4" fontId="1" fillId="0" borderId="26" xfId="0" applyNumberFormat="1" applyFont="1" applyBorder="1"/>
    <xf numFmtId="0" fontId="5" fillId="0" borderId="10" xfId="0" applyFont="1" applyBorder="1" applyAlignment="1">
      <alignment horizontal="center"/>
    </xf>
    <xf numFmtId="0" fontId="20" fillId="0" borderId="10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21" fillId="0" borderId="26" xfId="0" applyFont="1" applyBorder="1" applyAlignment="1">
      <alignment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2" fillId="4" borderId="1" xfId="0" applyFont="1" applyFill="1" applyBorder="1" applyAlignment="1" applyProtection="1">
      <alignment horizontal="left" vertical="center" wrapText="1"/>
    </xf>
    <xf numFmtId="0" fontId="12" fillId="4" borderId="1" xfId="0" applyFont="1" applyFill="1" applyBorder="1" applyAlignment="1" applyProtection="1">
      <alignment horizontal="left" vertical="center"/>
    </xf>
    <xf numFmtId="0" fontId="12" fillId="0" borderId="26" xfId="0" applyFont="1" applyBorder="1" applyAlignment="1" applyProtection="1">
      <alignment horizontal="center" vertical="center"/>
    </xf>
    <xf numFmtId="0" fontId="13" fillId="0" borderId="26" xfId="0" applyFont="1" applyBorder="1"/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93"/>
  <sheetViews>
    <sheetView tabSelected="1" zoomScale="80" zoomScaleNormal="80" workbookViewId="0">
      <selection activeCell="J5" sqref="J5"/>
    </sheetView>
  </sheetViews>
  <sheetFormatPr defaultColWidth="9.1796875" defaultRowHeight="14.5" x14ac:dyDescent="0.35"/>
  <cols>
    <col min="1" max="1" width="4.26953125" style="53" customWidth="1"/>
    <col min="2" max="2" width="5.1796875" style="54" bestFit="1" customWidth="1"/>
    <col min="3" max="3" width="4.453125" style="28" customWidth="1"/>
    <col min="4" max="4" width="103.1796875" style="28" customWidth="1"/>
    <col min="5" max="5" width="8.984375E-2" style="59" hidden="1" customWidth="1"/>
    <col min="6" max="6" width="12.36328125" style="59" hidden="1" customWidth="1"/>
    <col min="7" max="7" width="18" style="59" customWidth="1"/>
    <col min="8" max="8" width="14.1796875" style="59" customWidth="1"/>
    <col min="9" max="16384" width="9.1796875" style="28"/>
  </cols>
  <sheetData>
    <row r="2" spans="1:8" ht="16" customHeight="1" x14ac:dyDescent="0.35">
      <c r="A2" s="68" t="s">
        <v>17</v>
      </c>
      <c r="B2" s="68"/>
      <c r="C2" s="68"/>
      <c r="D2" s="68"/>
      <c r="E2" s="68"/>
      <c r="F2" s="68"/>
      <c r="G2" s="68"/>
      <c r="H2" s="68"/>
    </row>
    <row r="3" spans="1:8" s="1" customFormat="1" ht="16" customHeight="1" x14ac:dyDescent="0.35">
      <c r="A3" s="71" t="s">
        <v>40</v>
      </c>
      <c r="B3" s="72"/>
      <c r="C3" s="72"/>
      <c r="D3" s="72"/>
      <c r="E3" s="72"/>
      <c r="F3" s="72"/>
      <c r="G3" s="72"/>
      <c r="H3" s="72"/>
    </row>
    <row r="4" spans="1:8" s="1" customFormat="1" ht="16" customHeight="1" thickBot="1" x14ac:dyDescent="0.4">
      <c r="A4" s="29"/>
      <c r="B4" s="31"/>
      <c r="C4" s="30"/>
      <c r="D4" s="30"/>
      <c r="E4" s="30"/>
      <c r="F4" s="30"/>
      <c r="G4" s="30"/>
      <c r="H4" s="30"/>
    </row>
    <row r="5" spans="1:8" s="1" customFormat="1" ht="49.5" customHeight="1" thickBot="1" x14ac:dyDescent="0.4">
      <c r="A5" s="5" t="s">
        <v>15</v>
      </c>
      <c r="B5" s="9" t="s">
        <v>9</v>
      </c>
      <c r="C5" s="6" t="s">
        <v>0</v>
      </c>
      <c r="D5" s="32" t="s">
        <v>30</v>
      </c>
      <c r="E5" s="7" t="s">
        <v>12</v>
      </c>
      <c r="F5" s="7" t="s">
        <v>13</v>
      </c>
      <c r="G5" s="7" t="s">
        <v>10</v>
      </c>
      <c r="H5" s="33" t="s">
        <v>11</v>
      </c>
    </row>
    <row r="6" spans="1:8" x14ac:dyDescent="0.35">
      <c r="A6" s="65" t="s">
        <v>1</v>
      </c>
      <c r="B6" s="109">
        <v>10</v>
      </c>
      <c r="C6" s="109" t="s">
        <v>60</v>
      </c>
      <c r="D6" s="110" t="s">
        <v>61</v>
      </c>
      <c r="E6" s="23"/>
      <c r="F6" s="23"/>
      <c r="G6" s="14" t="s">
        <v>33</v>
      </c>
      <c r="H6" s="35" t="e">
        <f t="shared" ref="H6:H33" si="0">B6*G6</f>
        <v>#VALUE!</v>
      </c>
    </row>
    <row r="7" spans="1:8" x14ac:dyDescent="0.35">
      <c r="A7" s="66" t="s">
        <v>2</v>
      </c>
      <c r="B7" s="79">
        <v>10</v>
      </c>
      <c r="C7" s="79" t="s">
        <v>60</v>
      </c>
      <c r="D7" s="111" t="s">
        <v>62</v>
      </c>
      <c r="E7" s="24"/>
      <c r="F7" s="24"/>
      <c r="G7" s="15" t="s">
        <v>33</v>
      </c>
      <c r="H7" s="37" t="e">
        <f t="shared" si="0"/>
        <v>#VALUE!</v>
      </c>
    </row>
    <row r="8" spans="1:8" x14ac:dyDescent="0.35">
      <c r="A8" s="66" t="s">
        <v>3</v>
      </c>
      <c r="B8" s="79">
        <v>10</v>
      </c>
      <c r="C8" s="79" t="s">
        <v>60</v>
      </c>
      <c r="D8" s="111" t="s">
        <v>63</v>
      </c>
      <c r="E8" s="24"/>
      <c r="F8" s="24"/>
      <c r="G8" s="15" t="s">
        <v>33</v>
      </c>
      <c r="H8" s="37" t="e">
        <f t="shared" si="0"/>
        <v>#VALUE!</v>
      </c>
    </row>
    <row r="9" spans="1:8" x14ac:dyDescent="0.35">
      <c r="A9" s="66" t="s">
        <v>4</v>
      </c>
      <c r="B9" s="79">
        <v>1</v>
      </c>
      <c r="C9" s="79" t="s">
        <v>27</v>
      </c>
      <c r="D9" s="25" t="s">
        <v>64</v>
      </c>
      <c r="E9" s="24"/>
      <c r="F9" s="24"/>
      <c r="G9" s="15" t="s">
        <v>33</v>
      </c>
      <c r="H9" s="37" t="e">
        <f t="shared" si="0"/>
        <v>#VALUE!</v>
      </c>
    </row>
    <row r="10" spans="1:8" x14ac:dyDescent="0.35">
      <c r="A10" s="66" t="s">
        <v>5</v>
      </c>
      <c r="B10" s="79">
        <v>1</v>
      </c>
      <c r="C10" s="79" t="s">
        <v>27</v>
      </c>
      <c r="D10" s="112" t="s">
        <v>65</v>
      </c>
      <c r="E10" s="24"/>
      <c r="F10" s="24"/>
      <c r="G10" s="15" t="s">
        <v>33</v>
      </c>
      <c r="H10" s="37" t="e">
        <f t="shared" si="0"/>
        <v>#VALUE!</v>
      </c>
    </row>
    <row r="11" spans="1:8" x14ac:dyDescent="0.35">
      <c r="A11" s="66" t="s">
        <v>6</v>
      </c>
      <c r="B11" s="79">
        <v>200</v>
      </c>
      <c r="C11" s="79" t="s">
        <v>27</v>
      </c>
      <c r="D11" s="111" t="s">
        <v>66</v>
      </c>
      <c r="E11" s="24"/>
      <c r="F11" s="24"/>
      <c r="G11" s="15" t="s">
        <v>33</v>
      </c>
      <c r="H11" s="37" t="e">
        <f t="shared" si="0"/>
        <v>#VALUE!</v>
      </c>
    </row>
    <row r="12" spans="1:8" x14ac:dyDescent="0.35">
      <c r="A12" s="66" t="s">
        <v>7</v>
      </c>
      <c r="B12" s="79">
        <v>3</v>
      </c>
      <c r="C12" s="79" t="s">
        <v>27</v>
      </c>
      <c r="D12" s="25" t="s">
        <v>67</v>
      </c>
      <c r="E12" s="24"/>
      <c r="F12" s="24"/>
      <c r="G12" s="15" t="s">
        <v>33</v>
      </c>
      <c r="H12" s="37" t="e">
        <f t="shared" si="0"/>
        <v>#VALUE!</v>
      </c>
    </row>
    <row r="13" spans="1:8" x14ac:dyDescent="0.35">
      <c r="A13" s="66" t="s">
        <v>8</v>
      </c>
      <c r="B13" s="79">
        <v>2</v>
      </c>
      <c r="C13" s="79" t="s">
        <v>27</v>
      </c>
      <c r="D13" s="25" t="s">
        <v>68</v>
      </c>
      <c r="E13" s="24"/>
      <c r="F13" s="24"/>
      <c r="G13" s="15" t="s">
        <v>33</v>
      </c>
      <c r="H13" s="37" t="e">
        <f t="shared" si="0"/>
        <v>#VALUE!</v>
      </c>
    </row>
    <row r="14" spans="1:8" x14ac:dyDescent="0.35">
      <c r="A14" s="66" t="s">
        <v>28</v>
      </c>
      <c r="B14" s="79">
        <v>2</v>
      </c>
      <c r="C14" s="79" t="s">
        <v>27</v>
      </c>
      <c r="D14" s="25" t="s">
        <v>69</v>
      </c>
      <c r="E14" s="24"/>
      <c r="F14" s="24"/>
      <c r="G14" s="15" t="s">
        <v>33</v>
      </c>
      <c r="H14" s="37" t="e">
        <f t="shared" si="0"/>
        <v>#VALUE!</v>
      </c>
    </row>
    <row r="15" spans="1:8" x14ac:dyDescent="0.35">
      <c r="A15" s="66" t="s">
        <v>29</v>
      </c>
      <c r="B15" s="79">
        <v>2</v>
      </c>
      <c r="C15" s="79" t="s">
        <v>27</v>
      </c>
      <c r="D15" s="25" t="s">
        <v>70</v>
      </c>
      <c r="E15" s="24"/>
      <c r="F15" s="24"/>
      <c r="G15" s="15" t="s">
        <v>33</v>
      </c>
      <c r="H15" s="37" t="e">
        <f t="shared" si="0"/>
        <v>#VALUE!</v>
      </c>
    </row>
    <row r="16" spans="1:8" x14ac:dyDescent="0.35">
      <c r="A16" s="66" t="s">
        <v>34</v>
      </c>
      <c r="B16" s="79">
        <v>1</v>
      </c>
      <c r="C16" s="79" t="s">
        <v>27</v>
      </c>
      <c r="D16" s="25" t="s">
        <v>71</v>
      </c>
      <c r="E16" s="24"/>
      <c r="F16" s="24"/>
      <c r="G16" s="15" t="s">
        <v>33</v>
      </c>
      <c r="H16" s="37" t="e">
        <f t="shared" si="0"/>
        <v>#VALUE!</v>
      </c>
    </row>
    <row r="17" spans="1:8" x14ac:dyDescent="0.35">
      <c r="A17" s="66" t="s">
        <v>35</v>
      </c>
      <c r="B17" s="79">
        <v>3</v>
      </c>
      <c r="C17" s="79" t="s">
        <v>27</v>
      </c>
      <c r="D17" s="80" t="s">
        <v>72</v>
      </c>
      <c r="E17" s="24"/>
      <c r="F17" s="24"/>
      <c r="G17" s="15" t="s">
        <v>33</v>
      </c>
      <c r="H17" s="37" t="e">
        <f t="shared" si="0"/>
        <v>#VALUE!</v>
      </c>
    </row>
    <row r="18" spans="1:8" x14ac:dyDescent="0.35">
      <c r="A18" s="66" t="s">
        <v>36</v>
      </c>
      <c r="B18" s="79">
        <v>100</v>
      </c>
      <c r="C18" s="79" t="s">
        <v>27</v>
      </c>
      <c r="D18" s="111" t="s">
        <v>73</v>
      </c>
      <c r="E18" s="24"/>
      <c r="F18" s="24"/>
      <c r="G18" s="15" t="s">
        <v>33</v>
      </c>
      <c r="H18" s="37" t="e">
        <f t="shared" si="0"/>
        <v>#VALUE!</v>
      </c>
    </row>
    <row r="19" spans="1:8" x14ac:dyDescent="0.35">
      <c r="A19" s="66" t="s">
        <v>37</v>
      </c>
      <c r="B19" s="79">
        <v>10</v>
      </c>
      <c r="C19" s="79" t="s">
        <v>27</v>
      </c>
      <c r="D19" s="111" t="s">
        <v>74</v>
      </c>
      <c r="E19" s="24"/>
      <c r="F19" s="24"/>
      <c r="G19" s="15" t="s">
        <v>33</v>
      </c>
      <c r="H19" s="37" t="e">
        <f t="shared" si="0"/>
        <v>#VALUE!</v>
      </c>
    </row>
    <row r="20" spans="1:8" x14ac:dyDescent="0.35">
      <c r="A20" s="66" t="s">
        <v>41</v>
      </c>
      <c r="B20" s="79">
        <v>1</v>
      </c>
      <c r="C20" s="79" t="s">
        <v>75</v>
      </c>
      <c r="D20" s="80" t="s">
        <v>76</v>
      </c>
      <c r="E20" s="24"/>
      <c r="F20" s="24"/>
      <c r="G20" s="15" t="s">
        <v>33</v>
      </c>
      <c r="H20" s="37" t="e">
        <f t="shared" si="0"/>
        <v>#VALUE!</v>
      </c>
    </row>
    <row r="21" spans="1:8" x14ac:dyDescent="0.35">
      <c r="A21" s="66" t="s">
        <v>42</v>
      </c>
      <c r="B21" s="79">
        <v>1</v>
      </c>
      <c r="C21" s="79" t="s">
        <v>27</v>
      </c>
      <c r="D21" s="80" t="s">
        <v>77</v>
      </c>
      <c r="E21" s="24"/>
      <c r="F21" s="24"/>
      <c r="G21" s="15" t="s">
        <v>33</v>
      </c>
      <c r="H21" s="37" t="e">
        <f t="shared" si="0"/>
        <v>#VALUE!</v>
      </c>
    </row>
    <row r="22" spans="1:8" x14ac:dyDescent="0.35">
      <c r="A22" s="66" t="s">
        <v>43</v>
      </c>
      <c r="B22" s="79">
        <v>2</v>
      </c>
      <c r="C22" s="79" t="s">
        <v>27</v>
      </c>
      <c r="D22" s="80" t="s">
        <v>78</v>
      </c>
      <c r="E22" s="24"/>
      <c r="F22" s="24"/>
      <c r="G22" s="15" t="s">
        <v>33</v>
      </c>
      <c r="H22" s="37" t="e">
        <f t="shared" si="0"/>
        <v>#VALUE!</v>
      </c>
    </row>
    <row r="23" spans="1:8" x14ac:dyDescent="0.35">
      <c r="A23" s="66" t="s">
        <v>44</v>
      </c>
      <c r="B23" s="81">
        <v>1</v>
      </c>
      <c r="C23" s="79" t="s">
        <v>27</v>
      </c>
      <c r="D23" s="113" t="s">
        <v>79</v>
      </c>
      <c r="E23" s="24"/>
      <c r="F23" s="24"/>
      <c r="G23" s="15" t="s">
        <v>33</v>
      </c>
      <c r="H23" s="37" t="e">
        <f t="shared" si="0"/>
        <v>#VALUE!</v>
      </c>
    </row>
    <row r="24" spans="1:8" x14ac:dyDescent="0.35">
      <c r="A24" s="66" t="s">
        <v>45</v>
      </c>
      <c r="B24" s="79">
        <v>2</v>
      </c>
      <c r="C24" s="79" t="s">
        <v>27</v>
      </c>
      <c r="D24" s="25" t="s">
        <v>80</v>
      </c>
      <c r="E24" s="24"/>
      <c r="F24" s="24"/>
      <c r="G24" s="15" t="s">
        <v>33</v>
      </c>
      <c r="H24" s="37" t="e">
        <f t="shared" si="0"/>
        <v>#VALUE!</v>
      </c>
    </row>
    <row r="25" spans="1:8" x14ac:dyDescent="0.35">
      <c r="A25" s="66" t="s">
        <v>46</v>
      </c>
      <c r="B25" s="81">
        <v>10</v>
      </c>
      <c r="C25" s="79" t="s">
        <v>27</v>
      </c>
      <c r="D25" s="25" t="s">
        <v>81</v>
      </c>
      <c r="E25" s="24"/>
      <c r="F25" s="24"/>
      <c r="G25" s="15" t="s">
        <v>33</v>
      </c>
      <c r="H25" s="37" t="e">
        <f t="shared" si="0"/>
        <v>#VALUE!</v>
      </c>
    </row>
    <row r="26" spans="1:8" x14ac:dyDescent="0.35">
      <c r="A26" s="66" t="s">
        <v>47</v>
      </c>
      <c r="B26" s="81">
        <v>10</v>
      </c>
      <c r="C26" s="79" t="s">
        <v>27</v>
      </c>
      <c r="D26" s="25" t="s">
        <v>82</v>
      </c>
      <c r="E26" s="24"/>
      <c r="F26" s="24"/>
      <c r="G26" s="15" t="s">
        <v>33</v>
      </c>
      <c r="H26" s="37" t="e">
        <f t="shared" si="0"/>
        <v>#VALUE!</v>
      </c>
    </row>
    <row r="27" spans="1:8" x14ac:dyDescent="0.35">
      <c r="A27" s="66" t="s">
        <v>48</v>
      </c>
      <c r="B27" s="79">
        <v>24</v>
      </c>
      <c r="C27" s="79" t="s">
        <v>75</v>
      </c>
      <c r="D27" s="25" t="s">
        <v>83</v>
      </c>
      <c r="E27" s="24"/>
      <c r="F27" s="24"/>
      <c r="G27" s="15" t="s">
        <v>33</v>
      </c>
      <c r="H27" s="37" t="e">
        <f t="shared" si="0"/>
        <v>#VALUE!</v>
      </c>
    </row>
    <row r="28" spans="1:8" x14ac:dyDescent="0.35">
      <c r="A28" s="66" t="s">
        <v>49</v>
      </c>
      <c r="B28" s="79">
        <v>2</v>
      </c>
      <c r="C28" s="79" t="s">
        <v>27</v>
      </c>
      <c r="D28" s="25" t="s">
        <v>84</v>
      </c>
      <c r="E28" s="24"/>
      <c r="F28" s="24"/>
      <c r="G28" s="15" t="s">
        <v>33</v>
      </c>
      <c r="H28" s="37" t="e">
        <f t="shared" si="0"/>
        <v>#VALUE!</v>
      </c>
    </row>
    <row r="29" spans="1:8" x14ac:dyDescent="0.35">
      <c r="A29" s="66" t="s">
        <v>50</v>
      </c>
      <c r="B29" s="79">
        <v>1</v>
      </c>
      <c r="C29" s="79" t="s">
        <v>27</v>
      </c>
      <c r="D29" s="25" t="s">
        <v>85</v>
      </c>
      <c r="E29" s="24"/>
      <c r="F29" s="24"/>
      <c r="G29" s="15" t="s">
        <v>33</v>
      </c>
      <c r="H29" s="37" t="e">
        <f t="shared" si="0"/>
        <v>#VALUE!</v>
      </c>
    </row>
    <row r="30" spans="1:8" x14ac:dyDescent="0.35">
      <c r="A30" s="66" t="s">
        <v>51</v>
      </c>
      <c r="B30" s="79">
        <v>5</v>
      </c>
      <c r="C30" s="79" t="s">
        <v>60</v>
      </c>
      <c r="D30" s="25" t="s">
        <v>86</v>
      </c>
      <c r="E30" s="24"/>
      <c r="F30" s="24"/>
      <c r="G30" s="15" t="s">
        <v>33</v>
      </c>
      <c r="H30" s="37" t="e">
        <f t="shared" si="0"/>
        <v>#VALUE!</v>
      </c>
    </row>
    <row r="31" spans="1:8" x14ac:dyDescent="0.35">
      <c r="A31" s="66" t="s">
        <v>52</v>
      </c>
      <c r="B31" s="79">
        <v>5</v>
      </c>
      <c r="C31" s="79" t="s">
        <v>60</v>
      </c>
      <c r="D31" s="114" t="s">
        <v>87</v>
      </c>
      <c r="E31" s="24"/>
      <c r="F31" s="24"/>
      <c r="G31" s="15" t="s">
        <v>33</v>
      </c>
      <c r="H31" s="37" t="e">
        <f t="shared" si="0"/>
        <v>#VALUE!</v>
      </c>
    </row>
    <row r="32" spans="1:8" x14ac:dyDescent="0.35">
      <c r="A32" s="66" t="s">
        <v>53</v>
      </c>
      <c r="B32" s="79">
        <v>2</v>
      </c>
      <c r="C32" s="79" t="s">
        <v>27</v>
      </c>
      <c r="D32" s="25" t="s">
        <v>88</v>
      </c>
      <c r="E32" s="24"/>
      <c r="F32" s="24"/>
      <c r="G32" s="15" t="s">
        <v>33</v>
      </c>
      <c r="H32" s="37" t="e">
        <f t="shared" si="0"/>
        <v>#VALUE!</v>
      </c>
    </row>
    <row r="33" spans="1:9" x14ac:dyDescent="0.35">
      <c r="A33" s="66" t="s">
        <v>54</v>
      </c>
      <c r="B33" s="79">
        <v>2</v>
      </c>
      <c r="C33" s="79" t="s">
        <v>27</v>
      </c>
      <c r="D33" s="114" t="s">
        <v>89</v>
      </c>
      <c r="E33" s="24"/>
      <c r="F33" s="24"/>
      <c r="G33" s="15" t="s">
        <v>33</v>
      </c>
      <c r="H33" s="37" t="e">
        <f t="shared" si="0"/>
        <v>#VALUE!</v>
      </c>
    </row>
    <row r="34" spans="1:9" x14ac:dyDescent="0.35">
      <c r="A34" s="66" t="s">
        <v>55</v>
      </c>
      <c r="B34" s="79">
        <v>2</v>
      </c>
      <c r="C34" s="79" t="s">
        <v>27</v>
      </c>
      <c r="D34" s="114" t="s">
        <v>90</v>
      </c>
      <c r="E34" s="24"/>
      <c r="F34" s="24"/>
      <c r="G34" s="15" t="s">
        <v>33</v>
      </c>
      <c r="H34" s="37" t="e">
        <f t="shared" ref="H34:H38" si="1">B34*G34</f>
        <v>#VALUE!</v>
      </c>
    </row>
    <row r="35" spans="1:9" x14ac:dyDescent="0.35">
      <c r="A35" s="66" t="s">
        <v>56</v>
      </c>
      <c r="B35" s="79">
        <v>1</v>
      </c>
      <c r="C35" s="79" t="s">
        <v>75</v>
      </c>
      <c r="D35" s="114" t="s">
        <v>91</v>
      </c>
      <c r="E35" s="24"/>
      <c r="F35" s="24"/>
      <c r="G35" s="15" t="s">
        <v>33</v>
      </c>
      <c r="H35" s="37" t="e">
        <f t="shared" si="1"/>
        <v>#VALUE!</v>
      </c>
    </row>
    <row r="36" spans="1:9" x14ac:dyDescent="0.35">
      <c r="A36" s="66" t="s">
        <v>57</v>
      </c>
      <c r="B36" s="79">
        <v>12</v>
      </c>
      <c r="C36" s="79" t="s">
        <v>27</v>
      </c>
      <c r="D36" s="25" t="s">
        <v>92</v>
      </c>
      <c r="E36" s="24"/>
      <c r="F36" s="24"/>
      <c r="G36" s="15" t="s">
        <v>33</v>
      </c>
      <c r="H36" s="37" t="e">
        <f t="shared" si="1"/>
        <v>#VALUE!</v>
      </c>
    </row>
    <row r="37" spans="1:9" x14ac:dyDescent="0.35">
      <c r="A37" s="66" t="s">
        <v>58</v>
      </c>
      <c r="B37" s="79">
        <v>1</v>
      </c>
      <c r="C37" s="79" t="s">
        <v>27</v>
      </c>
      <c r="D37" s="25" t="s">
        <v>93</v>
      </c>
      <c r="E37" s="24"/>
      <c r="F37" s="24"/>
      <c r="G37" s="15" t="s">
        <v>33</v>
      </c>
      <c r="H37" s="37" t="e">
        <f t="shared" si="1"/>
        <v>#VALUE!</v>
      </c>
    </row>
    <row r="38" spans="1:9" ht="15" thickBot="1" x14ac:dyDescent="0.4">
      <c r="A38" s="97" t="s">
        <v>59</v>
      </c>
      <c r="B38" s="115">
        <v>1</v>
      </c>
      <c r="C38" s="115" t="s">
        <v>27</v>
      </c>
      <c r="D38" s="116" t="s">
        <v>94</v>
      </c>
      <c r="E38" s="26"/>
      <c r="F38" s="26"/>
      <c r="G38" s="27" t="s">
        <v>33</v>
      </c>
      <c r="H38" s="39" t="e">
        <f t="shared" si="1"/>
        <v>#VALUE!</v>
      </c>
    </row>
    <row r="39" spans="1:9" s="1" customFormat="1" ht="15" customHeight="1" thickBot="1" x14ac:dyDescent="0.4">
      <c r="A39" s="11"/>
      <c r="B39" s="12"/>
      <c r="C39" s="13"/>
      <c r="D39" s="8" t="s">
        <v>32</v>
      </c>
      <c r="E39" s="77"/>
      <c r="F39" s="78"/>
      <c r="G39" s="75" t="e">
        <f>SUM(#REF!)</f>
        <v>#REF!</v>
      </c>
      <c r="H39" s="76" t="e">
        <f>SUM(H5:H38)</f>
        <v>#VALUE!</v>
      </c>
    </row>
    <row r="40" spans="1:9" s="1" customFormat="1" ht="49.5" customHeight="1" thickBot="1" x14ac:dyDescent="0.4">
      <c r="A40" s="5" t="s">
        <v>15</v>
      </c>
      <c r="B40" s="9" t="s">
        <v>9</v>
      </c>
      <c r="C40" s="6" t="s">
        <v>0</v>
      </c>
      <c r="D40" s="32" t="s">
        <v>39</v>
      </c>
      <c r="E40" s="7" t="s">
        <v>12</v>
      </c>
      <c r="F40" s="7" t="s">
        <v>13</v>
      </c>
      <c r="G40" s="7" t="s">
        <v>10</v>
      </c>
      <c r="H40" s="33" t="s">
        <v>11</v>
      </c>
    </row>
    <row r="41" spans="1:9" ht="15.5" x14ac:dyDescent="0.35">
      <c r="A41" s="34" t="s">
        <v>1</v>
      </c>
      <c r="B41" s="102">
        <v>1</v>
      </c>
      <c r="C41" s="102" t="s">
        <v>27</v>
      </c>
      <c r="D41" s="103" t="s">
        <v>95</v>
      </c>
      <c r="E41" s="23"/>
      <c r="F41" s="23"/>
      <c r="G41" s="14" t="s">
        <v>33</v>
      </c>
      <c r="H41" s="35" t="e">
        <f t="shared" ref="H41:H43" si="2">B41*G41</f>
        <v>#VALUE!</v>
      </c>
    </row>
    <row r="42" spans="1:9" ht="15.5" x14ac:dyDescent="0.35">
      <c r="A42" s="36" t="s">
        <v>2</v>
      </c>
      <c r="B42" s="104">
        <v>15</v>
      </c>
      <c r="C42" s="104" t="s">
        <v>96</v>
      </c>
      <c r="D42" s="105" t="s">
        <v>97</v>
      </c>
      <c r="E42" s="24"/>
      <c r="F42" s="24"/>
      <c r="G42" s="15" t="s">
        <v>33</v>
      </c>
      <c r="H42" s="37" t="e">
        <f t="shared" si="2"/>
        <v>#VALUE!</v>
      </c>
    </row>
    <row r="43" spans="1:9" ht="16" thickBot="1" x14ac:dyDescent="0.4">
      <c r="A43" s="38" t="s">
        <v>3</v>
      </c>
      <c r="B43" s="106">
        <v>1</v>
      </c>
      <c r="C43" s="107" t="s">
        <v>27</v>
      </c>
      <c r="D43" s="108" t="s">
        <v>98</v>
      </c>
      <c r="E43" s="26"/>
      <c r="F43" s="26"/>
      <c r="G43" s="27" t="s">
        <v>33</v>
      </c>
      <c r="H43" s="39" t="e">
        <f t="shared" si="2"/>
        <v>#VALUE!</v>
      </c>
    </row>
    <row r="44" spans="1:9" s="1" customFormat="1" ht="15" customHeight="1" thickBot="1" x14ac:dyDescent="0.4">
      <c r="A44" s="11"/>
      <c r="B44" s="12"/>
      <c r="C44" s="13"/>
      <c r="D44" s="8" t="s">
        <v>38</v>
      </c>
      <c r="E44" s="77"/>
      <c r="F44" s="78"/>
      <c r="G44" s="75" t="e">
        <f>SUM(H41:H43)</f>
        <v>#VALUE!</v>
      </c>
      <c r="H44" s="76" t="e">
        <f>SUM(H40:H43)</f>
        <v>#VALUE!</v>
      </c>
    </row>
    <row r="45" spans="1:9" s="1" customFormat="1" ht="15" customHeight="1" thickBot="1" x14ac:dyDescent="0.4">
      <c r="A45" s="16"/>
      <c r="B45" s="17"/>
      <c r="C45" s="18"/>
      <c r="D45" s="40"/>
      <c r="E45" s="19"/>
      <c r="F45" s="20"/>
      <c r="G45" s="41"/>
      <c r="H45" s="42"/>
    </row>
    <row r="46" spans="1:9" s="1" customFormat="1" ht="60" customHeight="1" thickBot="1" x14ac:dyDescent="0.4">
      <c r="A46" s="5" t="s">
        <v>15</v>
      </c>
      <c r="B46" s="9" t="s">
        <v>9</v>
      </c>
      <c r="C46" s="6" t="s">
        <v>0</v>
      </c>
      <c r="D46" s="32" t="s">
        <v>25</v>
      </c>
      <c r="E46" s="7" t="s">
        <v>12</v>
      </c>
      <c r="F46" s="7" t="s">
        <v>13</v>
      </c>
      <c r="G46" s="7" t="s">
        <v>10</v>
      </c>
      <c r="H46" s="33" t="s">
        <v>11</v>
      </c>
      <c r="I46" s="43"/>
    </row>
    <row r="47" spans="1:9" x14ac:dyDescent="0.35">
      <c r="A47" s="65" t="s">
        <v>1</v>
      </c>
      <c r="B47" s="93">
        <v>30</v>
      </c>
      <c r="C47" s="94" t="s">
        <v>27</v>
      </c>
      <c r="D47" s="95" t="s">
        <v>99</v>
      </c>
      <c r="E47" s="96">
        <v>200</v>
      </c>
      <c r="F47" s="23">
        <f>B47*E47</f>
        <v>6000</v>
      </c>
      <c r="G47" s="14" t="s">
        <v>33</v>
      </c>
      <c r="H47" s="35" t="e">
        <f t="shared" ref="H47:H56" si="3">B47*G47</f>
        <v>#VALUE!</v>
      </c>
    </row>
    <row r="48" spans="1:9" x14ac:dyDescent="0.35">
      <c r="A48" s="66" t="s">
        <v>2</v>
      </c>
      <c r="B48" s="22">
        <v>30</v>
      </c>
      <c r="C48" s="21" t="s">
        <v>27</v>
      </c>
      <c r="D48" s="82" t="s">
        <v>100</v>
      </c>
      <c r="E48" s="84">
        <v>180</v>
      </c>
      <c r="F48" s="24">
        <f t="shared" ref="F48:F56" si="4">B48*E48</f>
        <v>5400</v>
      </c>
      <c r="G48" s="15" t="s">
        <v>33</v>
      </c>
      <c r="H48" s="37" t="e">
        <f t="shared" si="3"/>
        <v>#VALUE!</v>
      </c>
    </row>
    <row r="49" spans="1:8" x14ac:dyDescent="0.35">
      <c r="A49" s="66" t="s">
        <v>3</v>
      </c>
      <c r="B49" s="22">
        <v>600</v>
      </c>
      <c r="C49" s="21" t="s">
        <v>27</v>
      </c>
      <c r="D49" s="82" t="s">
        <v>101</v>
      </c>
      <c r="E49" s="83">
        <v>2.75</v>
      </c>
      <c r="F49" s="24">
        <f t="shared" si="4"/>
        <v>1650</v>
      </c>
      <c r="G49" s="15" t="s">
        <v>33</v>
      </c>
      <c r="H49" s="37" t="e">
        <f t="shared" si="3"/>
        <v>#VALUE!</v>
      </c>
    </row>
    <row r="50" spans="1:8" x14ac:dyDescent="0.35">
      <c r="A50" s="66" t="s">
        <v>4</v>
      </c>
      <c r="B50" s="22">
        <v>10</v>
      </c>
      <c r="C50" s="21" t="s">
        <v>27</v>
      </c>
      <c r="D50" s="82" t="s">
        <v>102</v>
      </c>
      <c r="E50" s="85">
        <v>12</v>
      </c>
      <c r="F50" s="24">
        <f t="shared" si="4"/>
        <v>120</v>
      </c>
      <c r="G50" s="15" t="s">
        <v>33</v>
      </c>
      <c r="H50" s="37" t="e">
        <f t="shared" si="3"/>
        <v>#VALUE!</v>
      </c>
    </row>
    <row r="51" spans="1:8" x14ac:dyDescent="0.35">
      <c r="A51" s="66" t="s">
        <v>5</v>
      </c>
      <c r="B51" s="22">
        <v>10</v>
      </c>
      <c r="C51" s="21" t="s">
        <v>27</v>
      </c>
      <c r="D51" s="82" t="s">
        <v>103</v>
      </c>
      <c r="E51" s="84">
        <v>212</v>
      </c>
      <c r="F51" s="24">
        <f t="shared" si="4"/>
        <v>2120</v>
      </c>
      <c r="G51" s="15" t="s">
        <v>33</v>
      </c>
      <c r="H51" s="37" t="e">
        <f t="shared" si="3"/>
        <v>#VALUE!</v>
      </c>
    </row>
    <row r="52" spans="1:8" x14ac:dyDescent="0.35">
      <c r="A52" s="66" t="s">
        <v>6</v>
      </c>
      <c r="B52" s="22">
        <v>12</v>
      </c>
      <c r="C52" s="21" t="s">
        <v>27</v>
      </c>
      <c r="D52" s="82" t="s">
        <v>104</v>
      </c>
      <c r="E52" s="84">
        <v>43</v>
      </c>
      <c r="F52" s="24">
        <f t="shared" si="4"/>
        <v>516</v>
      </c>
      <c r="G52" s="15" t="s">
        <v>33</v>
      </c>
      <c r="H52" s="37" t="e">
        <f t="shared" si="3"/>
        <v>#VALUE!</v>
      </c>
    </row>
    <row r="53" spans="1:8" ht="15" customHeight="1" x14ac:dyDescent="0.35">
      <c r="A53" s="66" t="s">
        <v>7</v>
      </c>
      <c r="B53" s="22">
        <v>12</v>
      </c>
      <c r="C53" s="21" t="s">
        <v>27</v>
      </c>
      <c r="D53" s="82" t="s">
        <v>105</v>
      </c>
      <c r="E53" s="84">
        <v>132</v>
      </c>
      <c r="F53" s="24">
        <f t="shared" si="4"/>
        <v>1584</v>
      </c>
      <c r="G53" s="15" t="s">
        <v>33</v>
      </c>
      <c r="H53" s="37" t="e">
        <f t="shared" si="3"/>
        <v>#VALUE!</v>
      </c>
    </row>
    <row r="54" spans="1:8" x14ac:dyDescent="0.35">
      <c r="A54" s="66" t="s">
        <v>8</v>
      </c>
      <c r="B54" s="22">
        <v>1</v>
      </c>
      <c r="C54" s="21" t="s">
        <v>75</v>
      </c>
      <c r="D54" s="82" t="s">
        <v>106</v>
      </c>
      <c r="E54" s="83">
        <v>900</v>
      </c>
      <c r="F54" s="24">
        <f t="shared" si="4"/>
        <v>900</v>
      </c>
      <c r="G54" s="15" t="s">
        <v>33</v>
      </c>
      <c r="H54" s="37" t="e">
        <f t="shared" si="3"/>
        <v>#VALUE!</v>
      </c>
    </row>
    <row r="55" spans="1:8" x14ac:dyDescent="0.35">
      <c r="A55" s="66" t="s">
        <v>28</v>
      </c>
      <c r="B55" s="22">
        <v>2</v>
      </c>
      <c r="C55" s="21" t="s">
        <v>27</v>
      </c>
      <c r="D55" s="86" t="s">
        <v>107</v>
      </c>
      <c r="E55" s="83">
        <v>950</v>
      </c>
      <c r="F55" s="24">
        <f t="shared" si="4"/>
        <v>1900</v>
      </c>
      <c r="G55" s="15" t="s">
        <v>33</v>
      </c>
      <c r="H55" s="37" t="e">
        <f t="shared" si="3"/>
        <v>#VALUE!</v>
      </c>
    </row>
    <row r="56" spans="1:8" x14ac:dyDescent="0.35">
      <c r="A56" s="66" t="s">
        <v>29</v>
      </c>
      <c r="B56" s="22">
        <v>1</v>
      </c>
      <c r="C56" s="21" t="s">
        <v>27</v>
      </c>
      <c r="D56" s="82" t="s">
        <v>108</v>
      </c>
      <c r="E56" s="84">
        <v>1670</v>
      </c>
      <c r="F56" s="24">
        <f t="shared" si="4"/>
        <v>1670</v>
      </c>
      <c r="G56" s="15" t="s">
        <v>33</v>
      </c>
      <c r="H56" s="37" t="e">
        <f t="shared" si="3"/>
        <v>#VALUE!</v>
      </c>
    </row>
    <row r="57" spans="1:8" ht="43.5" x14ac:dyDescent="0.35">
      <c r="A57" s="66" t="s">
        <v>34</v>
      </c>
      <c r="B57" s="22">
        <v>2</v>
      </c>
      <c r="C57" s="21" t="s">
        <v>27</v>
      </c>
      <c r="D57" s="82" t="s">
        <v>109</v>
      </c>
      <c r="E57" s="84">
        <v>650</v>
      </c>
      <c r="F57" s="24">
        <f>B57*E57</f>
        <v>1300</v>
      </c>
      <c r="G57" s="15" t="s">
        <v>33</v>
      </c>
      <c r="H57" s="37" t="e">
        <f t="shared" ref="H57:H66" si="5">B57*G57</f>
        <v>#VALUE!</v>
      </c>
    </row>
    <row r="58" spans="1:8" x14ac:dyDescent="0.35">
      <c r="A58" s="66" t="s">
        <v>35</v>
      </c>
      <c r="B58" s="22">
        <v>1</v>
      </c>
      <c r="C58" s="21" t="s">
        <v>75</v>
      </c>
      <c r="D58" s="82" t="s">
        <v>110</v>
      </c>
      <c r="E58" s="83">
        <v>300</v>
      </c>
      <c r="F58" s="24">
        <f t="shared" ref="F58:F66" si="6">B58*E58</f>
        <v>300</v>
      </c>
      <c r="G58" s="15" t="s">
        <v>33</v>
      </c>
      <c r="H58" s="37" t="e">
        <f t="shared" si="5"/>
        <v>#VALUE!</v>
      </c>
    </row>
    <row r="59" spans="1:8" x14ac:dyDescent="0.35">
      <c r="A59" s="66" t="s">
        <v>36</v>
      </c>
      <c r="B59" s="22">
        <v>1</v>
      </c>
      <c r="C59" s="21" t="s">
        <v>75</v>
      </c>
      <c r="D59" s="86" t="s">
        <v>111</v>
      </c>
      <c r="E59" s="83">
        <v>270</v>
      </c>
      <c r="F59" s="24">
        <f t="shared" si="6"/>
        <v>270</v>
      </c>
      <c r="G59" s="15" t="s">
        <v>33</v>
      </c>
      <c r="H59" s="37" t="e">
        <f t="shared" si="5"/>
        <v>#VALUE!</v>
      </c>
    </row>
    <row r="60" spans="1:8" x14ac:dyDescent="0.35">
      <c r="A60" s="66" t="s">
        <v>37</v>
      </c>
      <c r="B60" s="22">
        <v>4</v>
      </c>
      <c r="C60" s="21" t="s">
        <v>27</v>
      </c>
      <c r="D60" s="86" t="s">
        <v>112</v>
      </c>
      <c r="E60" s="83">
        <v>88</v>
      </c>
      <c r="F60" s="24">
        <f t="shared" si="6"/>
        <v>352</v>
      </c>
      <c r="G60" s="15" t="s">
        <v>33</v>
      </c>
      <c r="H60" s="37" t="e">
        <f t="shared" si="5"/>
        <v>#VALUE!</v>
      </c>
    </row>
    <row r="61" spans="1:8" x14ac:dyDescent="0.35">
      <c r="A61" s="66" t="s">
        <v>41</v>
      </c>
      <c r="B61" s="22">
        <v>4</v>
      </c>
      <c r="C61" s="21" t="s">
        <v>27</v>
      </c>
      <c r="D61" s="82" t="s">
        <v>113</v>
      </c>
      <c r="E61" s="83">
        <v>93</v>
      </c>
      <c r="F61" s="24">
        <f t="shared" si="6"/>
        <v>372</v>
      </c>
      <c r="G61" s="15" t="s">
        <v>33</v>
      </c>
      <c r="H61" s="37" t="e">
        <f t="shared" si="5"/>
        <v>#VALUE!</v>
      </c>
    </row>
    <row r="62" spans="1:8" x14ac:dyDescent="0.35">
      <c r="A62" s="66" t="s">
        <v>42</v>
      </c>
      <c r="B62" s="87">
        <v>4</v>
      </c>
      <c r="C62" s="21" t="s">
        <v>27</v>
      </c>
      <c r="D62" s="82" t="s">
        <v>114</v>
      </c>
      <c r="E62" s="88">
        <v>120</v>
      </c>
      <c r="F62" s="24">
        <f t="shared" si="6"/>
        <v>480</v>
      </c>
      <c r="G62" s="15" t="s">
        <v>33</v>
      </c>
      <c r="H62" s="37" t="e">
        <f t="shared" si="5"/>
        <v>#VALUE!</v>
      </c>
    </row>
    <row r="63" spans="1:8" ht="15" customHeight="1" x14ac:dyDescent="0.35">
      <c r="A63" s="66" t="s">
        <v>43</v>
      </c>
      <c r="B63" s="87">
        <v>2</v>
      </c>
      <c r="C63" s="21" t="s">
        <v>27</v>
      </c>
      <c r="D63" s="82" t="s">
        <v>115</v>
      </c>
      <c r="E63" s="88">
        <v>240</v>
      </c>
      <c r="F63" s="24">
        <f t="shared" si="6"/>
        <v>480</v>
      </c>
      <c r="G63" s="15" t="s">
        <v>33</v>
      </c>
      <c r="H63" s="37" t="e">
        <f t="shared" si="5"/>
        <v>#VALUE!</v>
      </c>
    </row>
    <row r="64" spans="1:8" x14ac:dyDescent="0.35">
      <c r="A64" s="66" t="s">
        <v>44</v>
      </c>
      <c r="B64" s="87">
        <v>2</v>
      </c>
      <c r="C64" s="21" t="s">
        <v>27</v>
      </c>
      <c r="D64" s="82" t="s">
        <v>116</v>
      </c>
      <c r="E64" s="88">
        <v>1400</v>
      </c>
      <c r="F64" s="24">
        <f t="shared" si="6"/>
        <v>2800</v>
      </c>
      <c r="G64" s="15" t="s">
        <v>33</v>
      </c>
      <c r="H64" s="37" t="e">
        <f t="shared" si="5"/>
        <v>#VALUE!</v>
      </c>
    </row>
    <row r="65" spans="1:8" x14ac:dyDescent="0.35">
      <c r="A65" s="66" t="s">
        <v>45</v>
      </c>
      <c r="B65" s="89">
        <v>1</v>
      </c>
      <c r="C65" s="90" t="s">
        <v>27</v>
      </c>
      <c r="D65" s="91" t="s">
        <v>117</v>
      </c>
      <c r="E65" s="83">
        <v>100</v>
      </c>
      <c r="F65" s="24">
        <f t="shared" si="6"/>
        <v>100</v>
      </c>
      <c r="G65" s="15" t="s">
        <v>33</v>
      </c>
      <c r="H65" s="37" t="e">
        <f t="shared" si="5"/>
        <v>#VALUE!</v>
      </c>
    </row>
    <row r="66" spans="1:8" ht="43.5" x14ac:dyDescent="0.35">
      <c r="A66" s="66" t="s">
        <v>46</v>
      </c>
      <c r="B66" s="89">
        <v>1</v>
      </c>
      <c r="C66" s="90" t="s">
        <v>27</v>
      </c>
      <c r="D66" s="92" t="s">
        <v>118</v>
      </c>
      <c r="E66" s="83">
        <v>3600</v>
      </c>
      <c r="F66" s="24">
        <f t="shared" si="6"/>
        <v>3600</v>
      </c>
      <c r="G66" s="15" t="s">
        <v>33</v>
      </c>
      <c r="H66" s="37" t="e">
        <f t="shared" si="5"/>
        <v>#VALUE!</v>
      </c>
    </row>
    <row r="67" spans="1:8" x14ac:dyDescent="0.35">
      <c r="A67" s="66" t="s">
        <v>47</v>
      </c>
      <c r="B67" s="89">
        <v>1</v>
      </c>
      <c r="C67" s="90" t="s">
        <v>27</v>
      </c>
      <c r="D67" s="92" t="s">
        <v>119</v>
      </c>
      <c r="E67" s="83">
        <v>8200</v>
      </c>
      <c r="F67" s="24">
        <f>B67*E67</f>
        <v>8200</v>
      </c>
      <c r="G67" s="15" t="s">
        <v>33</v>
      </c>
      <c r="H67" s="37" t="e">
        <f t="shared" ref="H67:H70" si="7">B67*G67</f>
        <v>#VALUE!</v>
      </c>
    </row>
    <row r="68" spans="1:8" x14ac:dyDescent="0.35">
      <c r="A68" s="66" t="s">
        <v>48</v>
      </c>
      <c r="B68" s="89">
        <v>1</v>
      </c>
      <c r="C68" s="90" t="s">
        <v>27</v>
      </c>
      <c r="D68" s="92" t="s">
        <v>120</v>
      </c>
      <c r="E68" s="83">
        <v>160</v>
      </c>
      <c r="F68" s="24">
        <f t="shared" ref="F68:F70" si="8">B68*E68</f>
        <v>160</v>
      </c>
      <c r="G68" s="15" t="s">
        <v>33</v>
      </c>
      <c r="H68" s="37" t="e">
        <f t="shared" si="7"/>
        <v>#VALUE!</v>
      </c>
    </row>
    <row r="69" spans="1:8" x14ac:dyDescent="0.35">
      <c r="A69" s="66" t="s">
        <v>49</v>
      </c>
      <c r="B69" s="89">
        <v>1</v>
      </c>
      <c r="C69" s="90" t="s">
        <v>27</v>
      </c>
      <c r="D69" s="92" t="s">
        <v>121</v>
      </c>
      <c r="E69" s="83">
        <v>200</v>
      </c>
      <c r="F69" s="24">
        <f t="shared" si="8"/>
        <v>200</v>
      </c>
      <c r="G69" s="15" t="s">
        <v>33</v>
      </c>
      <c r="H69" s="37" t="e">
        <f t="shared" si="7"/>
        <v>#VALUE!</v>
      </c>
    </row>
    <row r="70" spans="1:8" ht="15" thickBot="1" x14ac:dyDescent="0.4">
      <c r="A70" s="97" t="s">
        <v>50</v>
      </c>
      <c r="B70" s="98">
        <v>1</v>
      </c>
      <c r="C70" s="99" t="s">
        <v>27</v>
      </c>
      <c r="D70" s="100" t="s">
        <v>122</v>
      </c>
      <c r="E70" s="101">
        <v>280</v>
      </c>
      <c r="F70" s="26">
        <f t="shared" si="8"/>
        <v>280</v>
      </c>
      <c r="G70" s="27" t="s">
        <v>33</v>
      </c>
      <c r="H70" s="39" t="e">
        <f t="shared" si="7"/>
        <v>#VALUE!</v>
      </c>
    </row>
    <row r="71" spans="1:8" s="1" customFormat="1" ht="15" customHeight="1" thickBot="1" x14ac:dyDescent="0.4">
      <c r="A71" s="44"/>
      <c r="B71" s="45"/>
      <c r="C71" s="46"/>
      <c r="D71" s="8" t="s">
        <v>26</v>
      </c>
      <c r="E71" s="77">
        <f>SUM(F47:F70)</f>
        <v>40754</v>
      </c>
      <c r="F71" s="78"/>
      <c r="G71" s="75" t="e">
        <f>SUM(H67:H70)</f>
        <v>#VALUE!</v>
      </c>
      <c r="H71" s="76" t="e">
        <f>SUM(#REF!)</f>
        <v>#REF!</v>
      </c>
    </row>
    <row r="72" spans="1:8" s="1" customFormat="1" ht="15" customHeight="1" thickBot="1" x14ac:dyDescent="0.4">
      <c r="A72" s="3"/>
      <c r="B72" s="10"/>
      <c r="C72" s="3"/>
      <c r="D72" s="47" t="s">
        <v>31</v>
      </c>
      <c r="E72" s="4"/>
      <c r="F72" s="4">
        <f>E39+E44+E71</f>
        <v>40754</v>
      </c>
      <c r="G72" s="48"/>
      <c r="H72" s="48"/>
    </row>
    <row r="73" spans="1:8" ht="15" customHeight="1" thickBot="1" x14ac:dyDescent="0.4">
      <c r="A73" s="49"/>
      <c r="B73" s="50"/>
      <c r="C73" s="51"/>
      <c r="D73" s="52" t="s">
        <v>14</v>
      </c>
      <c r="E73" s="69"/>
      <c r="F73" s="70"/>
      <c r="G73" s="69" t="e">
        <f>SUM(G39+G44+G71)</f>
        <v>#REF!</v>
      </c>
      <c r="H73" s="70"/>
    </row>
    <row r="74" spans="1:8" ht="15" customHeight="1" x14ac:dyDescent="0.35">
      <c r="C74" s="53"/>
      <c r="D74" s="55"/>
      <c r="E74" s="56"/>
      <c r="F74" s="56"/>
      <c r="G74" s="56"/>
      <c r="H74" s="56"/>
    </row>
    <row r="75" spans="1:8" ht="15" customHeight="1" x14ac:dyDescent="0.35">
      <c r="A75" s="57" t="s">
        <v>22</v>
      </c>
      <c r="B75" s="58"/>
      <c r="C75" s="57"/>
      <c r="E75" s="28"/>
    </row>
    <row r="76" spans="1:8" ht="15" customHeight="1" x14ac:dyDescent="0.35">
      <c r="A76" s="57" t="s">
        <v>23</v>
      </c>
      <c r="B76" s="58"/>
      <c r="C76" s="57"/>
      <c r="E76" s="28"/>
    </row>
    <row r="77" spans="1:8" ht="15" customHeight="1" x14ac:dyDescent="0.35">
      <c r="A77" s="60" t="s">
        <v>16</v>
      </c>
      <c r="B77" s="73" t="s">
        <v>21</v>
      </c>
      <c r="C77" s="73"/>
      <c r="D77" s="73"/>
      <c r="G77" s="61" t="s">
        <v>18</v>
      </c>
      <c r="H77" s="57"/>
    </row>
    <row r="78" spans="1:8" ht="15" customHeight="1" x14ac:dyDescent="0.35">
      <c r="A78" s="60"/>
      <c r="B78" s="58"/>
      <c r="C78" s="57"/>
      <c r="D78" s="53"/>
      <c r="E78" s="57"/>
    </row>
    <row r="79" spans="1:8" ht="15" customHeight="1" x14ac:dyDescent="0.35">
      <c r="A79" s="60"/>
      <c r="B79" s="58"/>
      <c r="C79" s="57"/>
      <c r="D79" s="53"/>
      <c r="E79" s="57"/>
    </row>
    <row r="80" spans="1:8" x14ac:dyDescent="0.35">
      <c r="A80" s="60"/>
      <c r="B80" s="58"/>
      <c r="C80" s="57"/>
      <c r="D80" s="53"/>
      <c r="E80" s="57"/>
    </row>
    <row r="81" spans="1:8" x14ac:dyDescent="0.35">
      <c r="A81" s="58"/>
      <c r="B81" s="58"/>
      <c r="C81" s="62"/>
      <c r="D81" s="63"/>
      <c r="E81" s="63"/>
    </row>
    <row r="82" spans="1:8" x14ac:dyDescent="0.35">
      <c r="A82" s="28"/>
      <c r="D82" s="74" t="s">
        <v>24</v>
      </c>
      <c r="E82" s="74"/>
      <c r="F82" s="74"/>
      <c r="G82" s="74"/>
    </row>
    <row r="83" spans="1:8" x14ac:dyDescent="0.35">
      <c r="A83" s="28"/>
      <c r="B83" s="58"/>
      <c r="C83" s="62"/>
      <c r="D83" s="67" t="s">
        <v>20</v>
      </c>
      <c r="E83" s="67"/>
      <c r="F83" s="67"/>
      <c r="G83" s="67"/>
      <c r="H83" s="62"/>
    </row>
    <row r="84" spans="1:8" x14ac:dyDescent="0.35">
      <c r="C84" s="53"/>
      <c r="D84" s="67" t="s">
        <v>19</v>
      </c>
      <c r="E84" s="67"/>
      <c r="F84" s="67"/>
      <c r="G84" s="67"/>
      <c r="H84" s="62"/>
    </row>
    <row r="85" spans="1:8" x14ac:dyDescent="0.35">
      <c r="C85" s="53"/>
      <c r="D85" s="64"/>
    </row>
    <row r="86" spans="1:8" x14ac:dyDescent="0.35">
      <c r="C86" s="53"/>
      <c r="D86" s="64"/>
    </row>
    <row r="87" spans="1:8" x14ac:dyDescent="0.35">
      <c r="C87" s="53"/>
      <c r="D87" s="64"/>
    </row>
    <row r="88" spans="1:8" x14ac:dyDescent="0.35">
      <c r="C88" s="53"/>
      <c r="D88" s="64"/>
    </row>
    <row r="89" spans="1:8" x14ac:dyDescent="0.35">
      <c r="C89" s="53"/>
      <c r="D89" s="64"/>
    </row>
    <row r="90" spans="1:8" x14ac:dyDescent="0.35">
      <c r="C90" s="53"/>
      <c r="D90" s="64"/>
    </row>
    <row r="91" spans="1:8" x14ac:dyDescent="0.35">
      <c r="C91" s="53"/>
      <c r="D91" s="64"/>
    </row>
    <row r="92" spans="1:8" x14ac:dyDescent="0.35">
      <c r="C92" s="53"/>
      <c r="D92" s="64"/>
    </row>
    <row r="93" spans="1:8" x14ac:dyDescent="0.35">
      <c r="D93" s="64"/>
      <c r="F93" s="2"/>
    </row>
  </sheetData>
  <mergeCells count="14">
    <mergeCell ref="D84:G84"/>
    <mergeCell ref="A2:H2"/>
    <mergeCell ref="D83:G83"/>
    <mergeCell ref="E73:F73"/>
    <mergeCell ref="G73:H73"/>
    <mergeCell ref="A3:H3"/>
    <mergeCell ref="B77:D77"/>
    <mergeCell ref="D82:G82"/>
    <mergeCell ref="G39:H39"/>
    <mergeCell ref="E39:F39"/>
    <mergeCell ref="E71:F71"/>
    <mergeCell ref="G71:H71"/>
    <mergeCell ref="E44:F44"/>
    <mergeCell ref="G44:H44"/>
  </mergeCells>
  <phoneticPr fontId="11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  <ignoredErrors>
    <ignoredError sqref="F6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1DC615-6FDF-4AC0-B250-5EFCCA49B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3E2440-5466-4B20-BBA2-005DBDA44D0A}">
  <ds:schemaRefs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504E27-FC9C-490E-A0FE-F181B2721D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2024-11-20T09:54:19Z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