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41_2024_Zari_2_pol/"/>
    </mc:Choice>
  </mc:AlternateContent>
  <xr:revisionPtr revIDLastSave="1" documentId="8_{AB908E72-E9AE-4757-B994-5DAD4F6537AA}" xr6:coauthVersionLast="47" xr6:coauthVersionMax="47" xr10:uidLastSave="{FF4AD4E2-8206-4921-BD70-481C139CB6A1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G26" i="1"/>
  <c r="I26" i="1"/>
  <c r="G27" i="1"/>
  <c r="I27" i="1"/>
  <c r="I45" i="1"/>
  <c r="G45" i="1"/>
  <c r="I44" i="1"/>
  <c r="G44" i="1"/>
  <c r="I28" i="1"/>
  <c r="G28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G48" i="1" l="1"/>
  <c r="I48" i="1"/>
  <c r="G49" i="1"/>
  <c r="I49" i="1"/>
  <c r="I15" i="1"/>
  <c r="I51" i="1" s="1"/>
  <c r="G15" i="1"/>
  <c r="I41" i="1" l="1"/>
  <c r="G41" i="1"/>
  <c r="I47" i="1"/>
  <c r="G47" i="1"/>
  <c r="I46" i="1"/>
  <c r="G46" i="1"/>
  <c r="I43" i="1"/>
  <c r="G43" i="1"/>
  <c r="I42" i="1"/>
  <c r="G42" i="1"/>
  <c r="I40" i="1"/>
  <c r="G40" i="1"/>
  <c r="I39" i="1"/>
  <c r="G39" i="1"/>
  <c r="I38" i="1"/>
  <c r="G38" i="1"/>
  <c r="G50" i="1" l="1"/>
</calcChain>
</file>

<file path=xl/sharedStrings.xml><?xml version="1.0" encoding="utf-8"?>
<sst xmlns="http://schemas.openxmlformats.org/spreadsheetml/2006/main" count="312" uniqueCount="81">
  <si>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</si>
  <si>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</si>
  <si>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</si>
  <si>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</si>
  <si>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</si>
  <si>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</si>
  <si>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</si>
  <si>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</si>
  <si>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</si>
  <si>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</si>
  <si>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</si>
  <si>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</si>
  <si>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</si>
  <si>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</si>
  <si>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</si>
  <si>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</si>
  <si>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</si>
  <si>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</si>
  <si>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</si>
  <si>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</si>
  <si>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</si>
  <si>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</si>
  <si>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</si>
  <si>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</si>
  <si>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</si>
  <si>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</si>
  <si>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</si>
  <si>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</si>
  <si>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</si>
  <si>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DNS_NB_ATYP</t>
  </si>
  <si>
    <t>KS</t>
  </si>
  <si>
    <t>DNS_LCD27" Výškově stavitelný</t>
  </si>
  <si>
    <t>DNS_TABLET_ATYP</t>
  </si>
  <si>
    <t>DNS_NB15"_typ_A</t>
  </si>
  <si>
    <t>Ing. Hana Havlenová 
hana.havlenova@vsb.cz
+420596992179</t>
  </si>
  <si>
    <t>IT4I</t>
  </si>
  <si>
    <t>Studentská</t>
  </si>
  <si>
    <t>6231/1B</t>
  </si>
  <si>
    <t>708 00</t>
  </si>
  <si>
    <t>Ostrava-Poruba</t>
  </si>
  <si>
    <t>17. listopadu</t>
  </si>
  <si>
    <t>2172/15</t>
  </si>
  <si>
    <t>Fak. elektrotechniky a informatiky</t>
  </si>
  <si>
    <t>17. listopadu</t>
  </si>
  <si>
    <t>Rektorát</t>
  </si>
  <si>
    <t>Ekonomická fakulta</t>
  </si>
  <si>
    <t>DNS_PC_ATYP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</si>
  <si>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41/2024</t>
    </r>
  </si>
  <si>
    <t>DNS_LCD_ATYP</t>
  </si>
  <si>
    <t>DNS_LCD27"_4K</t>
  </si>
  <si>
    <t>DNS_Ultrabook13"_typ_B</t>
  </si>
  <si>
    <t>DNS_NB15"_typ_B</t>
  </si>
  <si>
    <t>DNS_PC_ typ_B</t>
  </si>
  <si>
    <t>DNS_dalsi_AVT_ATYP</t>
  </si>
  <si>
    <t>DNS_TISK_ATYP</t>
  </si>
  <si>
    <t>DNS_SERVER_ATYP</t>
  </si>
  <si>
    <t>Irena Holišová 
irena.holisova@vsb.cz
+420597321261</t>
  </si>
  <si>
    <t>Michaela Vašutová 
michaela.vasutova@vsb.cz
+420596999450</t>
  </si>
  <si>
    <t>Ing. Tomáš Pavelek, Ph.D. 
tomas.pavelek@vsb.cz
+420597325939</t>
  </si>
  <si>
    <t>Ingrid Tomisová 
ingrid.tomisova@vsb.cz
+420597325192</t>
  </si>
  <si>
    <t>Karin Mikulová 
karin.mikulova@vsb.cz
+420597321296</t>
  </si>
  <si>
    <t>Zuzana Bezručová 
zuzana.bezrucova@vsb.cz
+420597321284</t>
  </si>
  <si>
    <t>Lenka Blažková 
lenka.blazkova@vsb.cz
+420597325351</t>
  </si>
  <si>
    <t>doc. Ing. Michal Kačmařík Ph.D. 
michal.kacmarik@vsb.cz
5512</t>
  </si>
  <si>
    <t>Dana Ješíková 
dana.jesikova@vsb.cz
+420597323560</t>
  </si>
  <si>
    <t>Kateřina Čajkovská 
katerina.cajkovska@vsb.cz
+420597323177</t>
  </si>
  <si>
    <t>L.Podéště</t>
  </si>
  <si>
    <t>1875/17</t>
  </si>
  <si>
    <t>L. Podéště</t>
  </si>
  <si>
    <t/>
  </si>
  <si>
    <t>Fakulta  strojní</t>
  </si>
  <si>
    <t>CEET, Centrum ENET</t>
  </si>
  <si>
    <t>Fakulta  stavební</t>
  </si>
  <si>
    <t>Fakulta materiálově-technologická</t>
  </si>
  <si>
    <t>Fakulta hornicko-geologická</t>
  </si>
  <si>
    <t>9870 - CIT</t>
  </si>
  <si>
    <t xml:space="preserve"> Hana Luzarová
hana.luzarova@vsb.cz
+420 596 991 954</t>
  </si>
  <si>
    <t xml:space="preserve">Vladěna Hlavatá 
vladena.hlavata@vsb.cz
+420 596 999 586
</t>
  </si>
  <si>
    <t>Bc. Pavla Šimelová
pavla.simelova@vsb.cz
+420 596 993 323</t>
  </si>
  <si>
    <t>DNS_LCD24" Výškově stavitelný</t>
  </si>
  <si>
    <t>DNS_PC_typ_C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</si>
</sst>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10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3" fontId="0" fillId="0" borderId="16" xfId="0" applyNumberFormat="1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3" fontId="0" fillId="0" borderId="33" xfId="0" applyNumberFormat="1" applyBorder="1" applyAlignment="1">
      <alignment horizontal="right" vertical="center"/>
    </xf>
    <xf numFmtId="165" fontId="2" fillId="0" borderId="33" xfId="0" applyNumberFormat="1" applyFont="1" applyBorder="1" applyAlignment="1">
      <alignment horizontal="right" vertical="center"/>
    </xf>
    <xf numFmtId="165" fontId="2" fillId="3" borderId="33" xfId="0" applyNumberFormat="1" applyFont="1" applyFill="1" applyBorder="1" applyAlignment="1" applyProtection="1">
      <alignment horizontal="center" vertical="center"/>
      <protection locked="0"/>
    </xf>
    <xf numFmtId="165" fontId="2" fillId="0" borderId="33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8" xfId="0" applyFill="1" applyBorder="1" applyAlignment="1">
      <alignment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69"/>
  <sheetViews>
    <sheetView tabSelected="1" zoomScale="70" zoomScaleNormal="70" workbookViewId="0">
      <selection activeCell="U33" sqref="U33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90" t="s">
        <v>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30" ht="18.5" x14ac:dyDescent="0.25">
      <c r="A10" s="91" t="s">
        <v>47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spans="1:130" ht="24" customHeight="1" x14ac:dyDescent="0.25">
      <c r="A11" s="92" t="s">
        <v>28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93" t="s">
        <v>1</v>
      </c>
      <c r="B13" s="95" t="s">
        <v>2</v>
      </c>
      <c r="C13" s="95" t="s">
        <v>3</v>
      </c>
      <c r="D13" s="99" t="s">
        <v>4</v>
      </c>
      <c r="E13" s="99" t="s">
        <v>5</v>
      </c>
      <c r="F13" s="80" t="s">
        <v>6</v>
      </c>
      <c r="G13" s="81"/>
      <c r="H13" s="80" t="s">
        <v>7</v>
      </c>
      <c r="I13" s="81"/>
      <c r="J13" s="3" t="s">
        <v>8</v>
      </c>
      <c r="K13" s="99" t="s">
        <v>9</v>
      </c>
      <c r="L13" s="95" t="s">
        <v>10</v>
      </c>
      <c r="M13" s="3" t="s">
        <v>11</v>
      </c>
      <c r="N13" s="95" t="s">
        <v>12</v>
      </c>
      <c r="O13" s="97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94"/>
      <c r="B14" s="96"/>
      <c r="C14" s="96"/>
      <c r="D14" s="100"/>
      <c r="E14" s="100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100"/>
      <c r="L14" s="96"/>
      <c r="M14" s="30" t="s">
        <v>17</v>
      </c>
      <c r="N14" s="96"/>
      <c r="O14" s="9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52">
        <v>60005969</v>
      </c>
      <c r="B15" s="48">
        <v>10</v>
      </c>
      <c r="C15" s="48" t="s">
        <v>48</v>
      </c>
      <c r="D15" s="49">
        <v>2</v>
      </c>
      <c r="E15" s="48" t="s">
        <v>30</v>
      </c>
      <c r="F15" s="38">
        <v>7000</v>
      </c>
      <c r="G15" s="38">
        <f t="shared" ref="G15:G31" si="0">D15*F15</f>
        <v>14000</v>
      </c>
      <c r="H15" s="39" t="s">
        <v>18</v>
      </c>
      <c r="I15" s="40" t="e">
        <f t="shared" ref="I15:I31" si="1">H15*D15</f>
        <v>#VALUE!</v>
      </c>
      <c r="J15" s="77" t="s">
        <v>77</v>
      </c>
      <c r="K15" s="77" t="s">
        <v>35</v>
      </c>
      <c r="L15" s="77" t="s">
        <v>36</v>
      </c>
      <c r="M15" s="77" t="s">
        <v>37</v>
      </c>
      <c r="N15" s="77" t="s">
        <v>38</v>
      </c>
      <c r="O15" s="78" t="s">
        <v>39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74">
        <v>60005970</v>
      </c>
      <c r="B16" s="42">
        <v>10</v>
      </c>
      <c r="C16" s="42" t="s">
        <v>29</v>
      </c>
      <c r="D16" s="50">
        <v>1</v>
      </c>
      <c r="E16" s="42" t="s">
        <v>30</v>
      </c>
      <c r="F16" s="43">
        <v>30000</v>
      </c>
      <c r="G16" s="43">
        <f t="shared" ref="G16:G18" si="2">D16*F16</f>
        <v>30000</v>
      </c>
      <c r="H16" s="44" t="s">
        <v>18</v>
      </c>
      <c r="I16" s="45" t="e">
        <f t="shared" ref="I16:I18" si="3">H16*D16</f>
        <v>#VALUE!</v>
      </c>
      <c r="J16" s="75"/>
      <c r="K16" s="75" t="s">
        <v>69</v>
      </c>
      <c r="L16" s="75" t="s">
        <v>36</v>
      </c>
      <c r="M16" s="75" t="s">
        <v>37</v>
      </c>
      <c r="N16" s="75" t="s">
        <v>38</v>
      </c>
      <c r="O16" s="79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74"/>
      <c r="B17" s="42">
        <v>20</v>
      </c>
      <c r="C17" s="42" t="s">
        <v>29</v>
      </c>
      <c r="D17" s="50">
        <v>1</v>
      </c>
      <c r="E17" s="42" t="s">
        <v>30</v>
      </c>
      <c r="F17" s="43">
        <v>45000</v>
      </c>
      <c r="G17" s="43">
        <f t="shared" si="2"/>
        <v>45000</v>
      </c>
      <c r="H17" s="44" t="s">
        <v>18</v>
      </c>
      <c r="I17" s="45" t="e">
        <f t="shared" si="3"/>
        <v>#VALUE!</v>
      </c>
      <c r="J17" s="75"/>
      <c r="K17" s="75" t="s">
        <v>69</v>
      </c>
      <c r="L17" s="75" t="s">
        <v>36</v>
      </c>
      <c r="M17" s="75" t="s">
        <v>37</v>
      </c>
      <c r="N17" s="75" t="s">
        <v>38</v>
      </c>
      <c r="O17" s="79"/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74"/>
      <c r="B18" s="42">
        <v>30</v>
      </c>
      <c r="C18" s="42" t="s">
        <v>29</v>
      </c>
      <c r="D18" s="50">
        <v>2</v>
      </c>
      <c r="E18" s="42" t="s">
        <v>30</v>
      </c>
      <c r="F18" s="43">
        <v>33000</v>
      </c>
      <c r="G18" s="43">
        <f t="shared" si="2"/>
        <v>66000</v>
      </c>
      <c r="H18" s="44" t="s">
        <v>18</v>
      </c>
      <c r="I18" s="45" t="e">
        <f t="shared" si="3"/>
        <v>#VALUE!</v>
      </c>
      <c r="J18" s="75"/>
      <c r="K18" s="75" t="s">
        <v>69</v>
      </c>
      <c r="L18" s="75" t="s">
        <v>36</v>
      </c>
      <c r="M18" s="75" t="s">
        <v>37</v>
      </c>
      <c r="N18" s="75" t="s">
        <v>38</v>
      </c>
      <c r="O18" s="79"/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74"/>
      <c r="B19" s="42">
        <v>40</v>
      </c>
      <c r="C19" s="42" t="s">
        <v>29</v>
      </c>
      <c r="D19" s="50">
        <v>1</v>
      </c>
      <c r="E19" s="42" t="s">
        <v>30</v>
      </c>
      <c r="F19" s="43">
        <v>43000</v>
      </c>
      <c r="G19" s="43">
        <f>D19*F19</f>
        <v>43000</v>
      </c>
      <c r="H19" s="44" t="s">
        <v>18</v>
      </c>
      <c r="I19" s="45" t="e">
        <f>H19*D19</f>
        <v>#VALUE!</v>
      </c>
      <c r="J19" s="75"/>
      <c r="K19" s="75" t="s">
        <v>69</v>
      </c>
      <c r="L19" s="75" t="s">
        <v>36</v>
      </c>
      <c r="M19" s="75" t="s">
        <v>37</v>
      </c>
      <c r="N19" s="75" t="s">
        <v>38</v>
      </c>
      <c r="O19" s="79"/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74"/>
      <c r="B20" s="42">
        <v>50</v>
      </c>
      <c r="C20" s="42" t="s">
        <v>29</v>
      </c>
      <c r="D20" s="50">
        <v>1</v>
      </c>
      <c r="E20" s="42" t="s">
        <v>30</v>
      </c>
      <c r="F20" s="43">
        <v>31000</v>
      </c>
      <c r="G20" s="43">
        <f t="shared" ref="G20:G24" si="4">D20*F20</f>
        <v>31000</v>
      </c>
      <c r="H20" s="44" t="s">
        <v>18</v>
      </c>
      <c r="I20" s="45" t="e">
        <f t="shared" ref="I20:I24" si="5">H20*D20</f>
        <v>#VALUE!</v>
      </c>
      <c r="J20" s="75"/>
      <c r="K20" s="75" t="s">
        <v>69</v>
      </c>
      <c r="L20" s="75" t="s">
        <v>36</v>
      </c>
      <c r="M20" s="75" t="s">
        <v>37</v>
      </c>
      <c r="N20" s="75" t="s">
        <v>38</v>
      </c>
      <c r="O20" s="79"/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74"/>
      <c r="B21" s="42">
        <v>60</v>
      </c>
      <c r="C21" s="42" t="s">
        <v>29</v>
      </c>
      <c r="D21" s="50">
        <v>5</v>
      </c>
      <c r="E21" s="42" t="s">
        <v>30</v>
      </c>
      <c r="F21" s="43">
        <v>31000</v>
      </c>
      <c r="G21" s="43">
        <f t="shared" si="4"/>
        <v>155000</v>
      </c>
      <c r="H21" s="44" t="s">
        <v>18</v>
      </c>
      <c r="I21" s="45" t="e">
        <f t="shared" si="5"/>
        <v>#VALUE!</v>
      </c>
      <c r="J21" s="75"/>
      <c r="K21" s="75" t="s">
        <v>69</v>
      </c>
      <c r="L21" s="75" t="s">
        <v>36</v>
      </c>
      <c r="M21" s="75" t="s">
        <v>37</v>
      </c>
      <c r="N21" s="75" t="s">
        <v>38</v>
      </c>
      <c r="O21" s="79"/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74"/>
      <c r="B22" s="42">
        <v>70</v>
      </c>
      <c r="C22" s="42" t="s">
        <v>49</v>
      </c>
      <c r="D22" s="50">
        <v>7</v>
      </c>
      <c r="E22" s="42" t="s">
        <v>30</v>
      </c>
      <c r="F22" s="43">
        <v>9000</v>
      </c>
      <c r="G22" s="43">
        <f t="shared" si="4"/>
        <v>63000</v>
      </c>
      <c r="H22" s="44" t="s">
        <v>18</v>
      </c>
      <c r="I22" s="45" t="e">
        <f t="shared" si="5"/>
        <v>#VALUE!</v>
      </c>
      <c r="J22" s="75"/>
      <c r="K22" s="75" t="s">
        <v>69</v>
      </c>
      <c r="L22" s="75" t="s">
        <v>36</v>
      </c>
      <c r="M22" s="75" t="s">
        <v>37</v>
      </c>
      <c r="N22" s="75" t="s">
        <v>38</v>
      </c>
      <c r="O22" s="79"/>
      <c r="P22"/>
      <c r="Q22"/>
      <c r="R22"/>
      <c r="S22"/>
      <c r="T22" s="2"/>
      <c r="U22" s="3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53">
        <v>60005971</v>
      </c>
      <c r="B23" s="42">
        <v>10</v>
      </c>
      <c r="C23" s="42" t="s">
        <v>29</v>
      </c>
      <c r="D23" s="50">
        <v>1</v>
      </c>
      <c r="E23" s="42" t="s">
        <v>30</v>
      </c>
      <c r="F23" s="43">
        <v>47000</v>
      </c>
      <c r="G23" s="43">
        <f t="shared" si="4"/>
        <v>47000</v>
      </c>
      <c r="H23" s="44" t="s">
        <v>18</v>
      </c>
      <c r="I23" s="45" t="e">
        <f t="shared" si="5"/>
        <v>#VALUE!</v>
      </c>
      <c r="J23" s="75"/>
      <c r="K23" s="75" t="s">
        <v>69</v>
      </c>
      <c r="L23" s="75" t="s">
        <v>36</v>
      </c>
      <c r="M23" s="75" t="s">
        <v>37</v>
      </c>
      <c r="N23" s="75" t="s">
        <v>38</v>
      </c>
      <c r="O23" s="79"/>
      <c r="P23"/>
      <c r="Q23"/>
      <c r="R23"/>
      <c r="S23"/>
      <c r="T23" s="2"/>
      <c r="U23" s="32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53">
        <v>60005972</v>
      </c>
      <c r="B24" s="42">
        <v>10</v>
      </c>
      <c r="C24" s="51" t="s">
        <v>29</v>
      </c>
      <c r="D24" s="50">
        <v>1</v>
      </c>
      <c r="E24" s="42" t="s">
        <v>30</v>
      </c>
      <c r="F24" s="43">
        <v>48000</v>
      </c>
      <c r="G24" s="43">
        <f t="shared" si="4"/>
        <v>48000</v>
      </c>
      <c r="H24" s="44" t="s">
        <v>18</v>
      </c>
      <c r="I24" s="45" t="e">
        <f t="shared" si="5"/>
        <v>#VALUE!</v>
      </c>
      <c r="J24" s="46" t="s">
        <v>56</v>
      </c>
      <c r="K24" s="41" t="s">
        <v>70</v>
      </c>
      <c r="L24" s="41" t="s">
        <v>43</v>
      </c>
      <c r="M24" s="41" t="s">
        <v>41</v>
      </c>
      <c r="N24" s="41" t="s">
        <v>38</v>
      </c>
      <c r="O24" s="47" t="s">
        <v>39</v>
      </c>
      <c r="P24"/>
      <c r="Q24"/>
      <c r="R24"/>
      <c r="S24"/>
      <c r="T24" s="2"/>
      <c r="U24" s="32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66">
        <v>60005974</v>
      </c>
      <c r="B25" s="42">
        <v>10</v>
      </c>
      <c r="C25" s="42" t="s">
        <v>46</v>
      </c>
      <c r="D25" s="50">
        <v>1</v>
      </c>
      <c r="E25" s="42" t="s">
        <v>30</v>
      </c>
      <c r="F25" s="43">
        <v>75000</v>
      </c>
      <c r="G25" s="43">
        <f>D25*F25</f>
        <v>75000</v>
      </c>
      <c r="H25" s="44" t="s">
        <v>18</v>
      </c>
      <c r="I25" s="45" t="e">
        <f>H25*D25</f>
        <v>#VALUE!</v>
      </c>
      <c r="J25" s="69" t="s">
        <v>57</v>
      </c>
      <c r="K25" s="69" t="s">
        <v>71</v>
      </c>
      <c r="L25" s="69" t="s">
        <v>40</v>
      </c>
      <c r="M25" s="69" t="s">
        <v>41</v>
      </c>
      <c r="N25" s="69" t="s">
        <v>38</v>
      </c>
      <c r="O25" s="63" t="s">
        <v>39</v>
      </c>
      <c r="P25"/>
      <c r="Q25"/>
      <c r="R25"/>
      <c r="S25"/>
      <c r="T25" s="2"/>
      <c r="U25" s="32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67"/>
      <c r="B26" s="42">
        <v>20</v>
      </c>
      <c r="C26" s="51" t="s">
        <v>79</v>
      </c>
      <c r="D26" s="50">
        <v>1</v>
      </c>
      <c r="E26" s="51" t="s">
        <v>30</v>
      </c>
      <c r="F26" s="43">
        <v>5000</v>
      </c>
      <c r="G26" s="43">
        <f t="shared" ref="G26:G27" si="6">D26*F26</f>
        <v>5000</v>
      </c>
      <c r="H26" s="44" t="s">
        <v>18</v>
      </c>
      <c r="I26" s="45" t="e">
        <f t="shared" ref="I26:I27" si="7">H26*D26</f>
        <v>#VALUE!</v>
      </c>
      <c r="J26" s="70"/>
      <c r="K26" s="70"/>
      <c r="L26" s="70"/>
      <c r="M26" s="70"/>
      <c r="N26" s="70"/>
      <c r="O26" s="64"/>
      <c r="P26"/>
      <c r="Q26"/>
      <c r="R26"/>
      <c r="S26"/>
      <c r="T26" s="2"/>
      <c r="U26" s="32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68"/>
      <c r="B27" s="42">
        <v>30</v>
      </c>
      <c r="C27" s="51" t="s">
        <v>80</v>
      </c>
      <c r="D27" s="50">
        <v>1</v>
      </c>
      <c r="E27" s="51" t="s">
        <v>30</v>
      </c>
      <c r="F27" s="43">
        <v>40000</v>
      </c>
      <c r="G27" s="43">
        <f t="shared" si="6"/>
        <v>40000</v>
      </c>
      <c r="H27" s="44" t="s">
        <v>18</v>
      </c>
      <c r="I27" s="45" t="e">
        <f t="shared" si="7"/>
        <v>#VALUE!</v>
      </c>
      <c r="J27" s="71"/>
      <c r="K27" s="71"/>
      <c r="L27" s="71"/>
      <c r="M27" s="71"/>
      <c r="N27" s="71"/>
      <c r="O27" s="65"/>
      <c r="P27"/>
      <c r="Q27"/>
      <c r="R27"/>
      <c r="S27"/>
      <c r="T27" s="2"/>
      <c r="U27" s="32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5" customHeight="1" thickBot="1" x14ac:dyDescent="0.3">
      <c r="A28" s="74">
        <v>60005975</v>
      </c>
      <c r="B28" s="42">
        <v>10</v>
      </c>
      <c r="C28" s="42" t="s">
        <v>31</v>
      </c>
      <c r="D28" s="50">
        <v>1</v>
      </c>
      <c r="E28" s="42" t="s">
        <v>30</v>
      </c>
      <c r="F28" s="43">
        <v>6000</v>
      </c>
      <c r="G28" s="43">
        <f t="shared" ref="G28" si="8">D28*F28</f>
        <v>6000</v>
      </c>
      <c r="H28" s="44" t="s">
        <v>18</v>
      </c>
      <c r="I28" s="45" t="e">
        <f t="shared" ref="I28" si="9">H28*D28</f>
        <v>#VALUE!</v>
      </c>
      <c r="J28" s="75" t="s">
        <v>34</v>
      </c>
      <c r="K28" s="75" t="s">
        <v>45</v>
      </c>
      <c r="L28" s="75" t="s">
        <v>40</v>
      </c>
      <c r="M28" s="75" t="s">
        <v>41</v>
      </c>
      <c r="N28" s="75" t="s">
        <v>38</v>
      </c>
      <c r="O28" s="79" t="s">
        <v>39</v>
      </c>
      <c r="P28"/>
      <c r="Q28"/>
      <c r="R28"/>
      <c r="S28"/>
      <c r="T28" s="2"/>
      <c r="U28" s="32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5" customHeight="1" thickBot="1" x14ac:dyDescent="0.3">
      <c r="A29" s="74"/>
      <c r="B29" s="42">
        <v>20</v>
      </c>
      <c r="C29" s="42" t="s">
        <v>33</v>
      </c>
      <c r="D29" s="50">
        <v>1</v>
      </c>
      <c r="E29" s="42" t="s">
        <v>30</v>
      </c>
      <c r="F29" s="43">
        <v>18500</v>
      </c>
      <c r="G29" s="43">
        <f t="shared" si="0"/>
        <v>18500</v>
      </c>
      <c r="H29" s="44" t="s">
        <v>18</v>
      </c>
      <c r="I29" s="45" t="e">
        <f t="shared" si="1"/>
        <v>#VALUE!</v>
      </c>
      <c r="J29" s="75"/>
      <c r="K29" s="75" t="s">
        <v>45</v>
      </c>
      <c r="L29" s="75" t="s">
        <v>40</v>
      </c>
      <c r="M29" s="75" t="s">
        <v>41</v>
      </c>
      <c r="N29" s="75" t="s">
        <v>38</v>
      </c>
      <c r="O29" s="79"/>
      <c r="P29"/>
      <c r="Q29"/>
      <c r="R29"/>
      <c r="S29"/>
      <c r="T29" s="2"/>
      <c r="U29" s="32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38.15" customHeight="1" thickBot="1" x14ac:dyDescent="0.3">
      <c r="A30" s="53">
        <v>60005976</v>
      </c>
      <c r="B30" s="42">
        <v>10</v>
      </c>
      <c r="C30" s="42" t="s">
        <v>51</v>
      </c>
      <c r="D30" s="50">
        <v>1</v>
      </c>
      <c r="E30" s="42" t="s">
        <v>30</v>
      </c>
      <c r="F30" s="43">
        <v>27000</v>
      </c>
      <c r="G30" s="43">
        <f t="shared" si="0"/>
        <v>27000</v>
      </c>
      <c r="H30" s="44" t="s">
        <v>18</v>
      </c>
      <c r="I30" s="45" t="e">
        <f t="shared" si="1"/>
        <v>#VALUE!</v>
      </c>
      <c r="J30" s="46" t="s">
        <v>58</v>
      </c>
      <c r="K30" s="41" t="s">
        <v>42</v>
      </c>
      <c r="L30" s="41" t="s">
        <v>43</v>
      </c>
      <c r="M30" s="41" t="s">
        <v>41</v>
      </c>
      <c r="N30" s="41" t="s">
        <v>38</v>
      </c>
      <c r="O30" s="47" t="s">
        <v>39</v>
      </c>
      <c r="P30"/>
      <c r="Q30"/>
      <c r="R30"/>
      <c r="S30"/>
      <c r="T30" s="2"/>
      <c r="U30" s="32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38.15" customHeight="1" thickBot="1" x14ac:dyDescent="0.3">
      <c r="A31" s="53">
        <v>60005978</v>
      </c>
      <c r="B31" s="42">
        <v>10</v>
      </c>
      <c r="C31" s="42" t="s">
        <v>52</v>
      </c>
      <c r="D31" s="50">
        <v>1</v>
      </c>
      <c r="E31" s="42" t="s">
        <v>30</v>
      </c>
      <c r="F31" s="43">
        <v>22500</v>
      </c>
      <c r="G31" s="43">
        <f t="shared" si="0"/>
        <v>22500</v>
      </c>
      <c r="H31" s="44" t="s">
        <v>18</v>
      </c>
      <c r="I31" s="45" t="e">
        <f t="shared" si="1"/>
        <v>#VALUE!</v>
      </c>
      <c r="J31" s="46" t="s">
        <v>59</v>
      </c>
      <c r="K31" s="41" t="s">
        <v>44</v>
      </c>
      <c r="L31" s="41" t="s">
        <v>40</v>
      </c>
      <c r="M31" s="41" t="s">
        <v>41</v>
      </c>
      <c r="N31" s="41" t="s">
        <v>38</v>
      </c>
      <c r="O31" s="47" t="s">
        <v>39</v>
      </c>
      <c r="P31"/>
      <c r="Q31"/>
      <c r="R31"/>
      <c r="S31"/>
      <c r="T31" s="2"/>
      <c r="U31" s="32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38.15" customHeight="1" thickBot="1" x14ac:dyDescent="0.3">
      <c r="A32" s="53">
        <v>60005979</v>
      </c>
      <c r="B32" s="42">
        <v>10</v>
      </c>
      <c r="C32" s="42" t="s">
        <v>48</v>
      </c>
      <c r="D32" s="50">
        <v>1</v>
      </c>
      <c r="E32" s="42" t="s">
        <v>30</v>
      </c>
      <c r="F32" s="43">
        <v>12000</v>
      </c>
      <c r="G32" s="43">
        <f>D32*F32</f>
        <v>12000</v>
      </c>
      <c r="H32" s="44" t="s">
        <v>18</v>
      </c>
      <c r="I32" s="45" t="e">
        <f>H32*D32</f>
        <v>#VALUE!</v>
      </c>
      <c r="J32" s="75" t="s">
        <v>60</v>
      </c>
      <c r="K32" s="75" t="s">
        <v>44</v>
      </c>
      <c r="L32" s="75" t="s">
        <v>40</v>
      </c>
      <c r="M32" s="75" t="s">
        <v>41</v>
      </c>
      <c r="N32" s="75" t="s">
        <v>38</v>
      </c>
      <c r="O32" s="76" t="s">
        <v>39</v>
      </c>
      <c r="P32"/>
      <c r="Q32"/>
      <c r="R32"/>
      <c r="S32"/>
      <c r="T32" s="2"/>
      <c r="U32" s="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38.15" customHeight="1" thickBot="1" x14ac:dyDescent="0.3">
      <c r="A33" s="53">
        <v>60005980</v>
      </c>
      <c r="B33" s="42">
        <v>10</v>
      </c>
      <c r="C33" s="42" t="s">
        <v>29</v>
      </c>
      <c r="D33" s="50">
        <v>1</v>
      </c>
      <c r="E33" s="42" t="s">
        <v>30</v>
      </c>
      <c r="F33" s="43">
        <v>27000</v>
      </c>
      <c r="G33" s="43">
        <f t="shared" ref="G33:G35" si="10">D33*F33</f>
        <v>27000</v>
      </c>
      <c r="H33" s="44" t="s">
        <v>18</v>
      </c>
      <c r="I33" s="45" t="e">
        <f t="shared" ref="I33:I35" si="11">H33*D33</f>
        <v>#VALUE!</v>
      </c>
      <c r="J33" s="75"/>
      <c r="K33" s="75" t="s">
        <v>44</v>
      </c>
      <c r="L33" s="75" t="s">
        <v>40</v>
      </c>
      <c r="M33" s="75" t="s">
        <v>41</v>
      </c>
      <c r="N33" s="75" t="s">
        <v>38</v>
      </c>
      <c r="O33" s="76" t="s">
        <v>39</v>
      </c>
      <c r="P33"/>
      <c r="Q33"/>
      <c r="R33"/>
      <c r="S33"/>
      <c r="T33" s="2"/>
      <c r="U33" s="32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s="1" customFormat="1" ht="38.15" customHeight="1" thickBot="1" x14ac:dyDescent="0.3">
      <c r="A34" s="74">
        <v>60005982</v>
      </c>
      <c r="B34" s="42">
        <v>10</v>
      </c>
      <c r="C34" s="42" t="s">
        <v>52</v>
      </c>
      <c r="D34" s="50">
        <v>2</v>
      </c>
      <c r="E34" s="42" t="s">
        <v>30</v>
      </c>
      <c r="F34" s="43">
        <v>22500</v>
      </c>
      <c r="G34" s="43">
        <f t="shared" si="10"/>
        <v>45000</v>
      </c>
      <c r="H34" s="44" t="s">
        <v>18</v>
      </c>
      <c r="I34" s="45" t="e">
        <f t="shared" si="11"/>
        <v>#VALUE!</v>
      </c>
      <c r="J34" s="75" t="s">
        <v>78</v>
      </c>
      <c r="K34" s="75" t="s">
        <v>44</v>
      </c>
      <c r="L34" s="75" t="s">
        <v>40</v>
      </c>
      <c r="M34" s="75" t="s">
        <v>41</v>
      </c>
      <c r="N34" s="75" t="s">
        <v>38</v>
      </c>
      <c r="O34" s="76" t="s">
        <v>39</v>
      </c>
      <c r="P34"/>
      <c r="Q34"/>
      <c r="R34"/>
      <c r="S34"/>
      <c r="T34" s="2"/>
      <c r="U34" s="32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1:130" s="1" customFormat="1" ht="38.15" customHeight="1" thickBot="1" x14ac:dyDescent="0.3">
      <c r="A35" s="74"/>
      <c r="B35" s="42">
        <v>20</v>
      </c>
      <c r="C35" s="42" t="s">
        <v>49</v>
      </c>
      <c r="D35" s="50">
        <v>2</v>
      </c>
      <c r="E35" s="42" t="s">
        <v>30</v>
      </c>
      <c r="F35" s="43">
        <v>9000</v>
      </c>
      <c r="G35" s="43">
        <f t="shared" si="10"/>
        <v>18000</v>
      </c>
      <c r="H35" s="44" t="s">
        <v>18</v>
      </c>
      <c r="I35" s="45" t="e">
        <f t="shared" si="11"/>
        <v>#VALUE!</v>
      </c>
      <c r="J35" s="75"/>
      <c r="K35" s="75" t="s">
        <v>44</v>
      </c>
      <c r="L35" s="75" t="s">
        <v>40</v>
      </c>
      <c r="M35" s="75" t="s">
        <v>41</v>
      </c>
      <c r="N35" s="75" t="s">
        <v>38</v>
      </c>
      <c r="O35" s="76" t="s">
        <v>39</v>
      </c>
      <c r="P35"/>
      <c r="Q35"/>
      <c r="R35"/>
      <c r="S35"/>
      <c r="T35" s="2"/>
      <c r="U35" s="32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1:130" s="1" customFormat="1" ht="38.15" customHeight="1" thickBot="1" x14ac:dyDescent="0.3">
      <c r="A36" s="53">
        <v>60005983</v>
      </c>
      <c r="B36" s="42">
        <v>10</v>
      </c>
      <c r="C36" s="42" t="s">
        <v>53</v>
      </c>
      <c r="D36" s="50">
        <v>1</v>
      </c>
      <c r="E36" s="42" t="s">
        <v>30</v>
      </c>
      <c r="F36" s="43">
        <v>28000</v>
      </c>
      <c r="G36" s="43">
        <f>D36*F36</f>
        <v>28000</v>
      </c>
      <c r="H36" s="44" t="s">
        <v>18</v>
      </c>
      <c r="I36" s="45" t="e">
        <f>H36*D36</f>
        <v>#VALUE!</v>
      </c>
      <c r="J36" s="46" t="s">
        <v>60</v>
      </c>
      <c r="K36" s="41" t="s">
        <v>44</v>
      </c>
      <c r="L36" s="41" t="s">
        <v>40</v>
      </c>
      <c r="M36" s="41" t="s">
        <v>41</v>
      </c>
      <c r="N36" s="41" t="s">
        <v>38</v>
      </c>
      <c r="O36" s="47" t="s">
        <v>39</v>
      </c>
      <c r="P36"/>
      <c r="Q36"/>
      <c r="R36"/>
      <c r="S36"/>
      <c r="T36" s="2"/>
      <c r="U36" s="32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</row>
    <row r="37" spans="1:130" s="1" customFormat="1" ht="38.15" customHeight="1" thickBot="1" x14ac:dyDescent="0.3">
      <c r="A37" s="53">
        <v>60005985</v>
      </c>
      <c r="B37" s="42">
        <v>10</v>
      </c>
      <c r="C37" s="42" t="s">
        <v>29</v>
      </c>
      <c r="D37" s="50">
        <v>1</v>
      </c>
      <c r="E37" s="42" t="s">
        <v>30</v>
      </c>
      <c r="F37" s="43">
        <v>20000</v>
      </c>
      <c r="G37" s="43">
        <f t="shared" ref="G37" si="12">D37*F37</f>
        <v>20000</v>
      </c>
      <c r="H37" s="44" t="s">
        <v>18</v>
      </c>
      <c r="I37" s="45" t="e">
        <f t="shared" ref="I37" si="13">H37*D37</f>
        <v>#VALUE!</v>
      </c>
      <c r="J37" s="46" t="s">
        <v>61</v>
      </c>
      <c r="K37" s="41" t="s">
        <v>70</v>
      </c>
      <c r="L37" s="41" t="s">
        <v>43</v>
      </c>
      <c r="M37" s="41" t="s">
        <v>41</v>
      </c>
      <c r="N37" s="41" t="s">
        <v>38</v>
      </c>
      <c r="O37" s="47" t="s">
        <v>39</v>
      </c>
      <c r="P37"/>
      <c r="Q37"/>
      <c r="R37"/>
      <c r="S37"/>
      <c r="T37" s="2"/>
      <c r="U37" s="32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</row>
    <row r="38" spans="1:130" s="1" customFormat="1" ht="38.15" customHeight="1" thickBot="1" x14ac:dyDescent="0.3">
      <c r="A38" s="53">
        <v>60005986</v>
      </c>
      <c r="B38" s="42">
        <v>10</v>
      </c>
      <c r="C38" s="42" t="s">
        <v>54</v>
      </c>
      <c r="D38" s="50">
        <v>1</v>
      </c>
      <c r="E38" s="42" t="s">
        <v>30</v>
      </c>
      <c r="F38" s="43">
        <v>18000</v>
      </c>
      <c r="G38" s="43">
        <f t="shared" ref="G38:G47" si="14">D38*F38</f>
        <v>18000</v>
      </c>
      <c r="H38" s="44" t="s">
        <v>18</v>
      </c>
      <c r="I38" s="45" t="e">
        <f t="shared" ref="I38:I47" si="15">H38*D38</f>
        <v>#VALUE!</v>
      </c>
      <c r="J38" s="46" t="s">
        <v>76</v>
      </c>
      <c r="K38" s="41" t="s">
        <v>72</v>
      </c>
      <c r="L38" s="41" t="s">
        <v>66</v>
      </c>
      <c r="M38" s="41" t="s">
        <v>67</v>
      </c>
      <c r="N38" s="41" t="s">
        <v>38</v>
      </c>
      <c r="O38" s="47" t="s">
        <v>39</v>
      </c>
      <c r="P38"/>
      <c r="Q38"/>
      <c r="R38"/>
      <c r="S38"/>
      <c r="T38" s="2"/>
      <c r="U38" s="32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</row>
    <row r="39" spans="1:130" s="1" customFormat="1" ht="38.15" customHeight="1" thickBot="1" x14ac:dyDescent="0.3">
      <c r="A39" s="53">
        <v>60005987</v>
      </c>
      <c r="B39" s="42">
        <v>10</v>
      </c>
      <c r="C39" s="42" t="s">
        <v>46</v>
      </c>
      <c r="D39" s="50">
        <v>1</v>
      </c>
      <c r="E39" s="42" t="s">
        <v>30</v>
      </c>
      <c r="F39" s="43">
        <v>36500</v>
      </c>
      <c r="G39" s="43">
        <f t="shared" si="14"/>
        <v>36500</v>
      </c>
      <c r="H39" s="44" t="s">
        <v>18</v>
      </c>
      <c r="I39" s="45" t="e">
        <f t="shared" si="15"/>
        <v>#VALUE!</v>
      </c>
      <c r="J39" s="46" t="s">
        <v>62</v>
      </c>
      <c r="K39" s="41" t="s">
        <v>73</v>
      </c>
      <c r="L39" s="41" t="s">
        <v>43</v>
      </c>
      <c r="M39" s="41" t="s">
        <v>41</v>
      </c>
      <c r="N39" s="41" t="s">
        <v>38</v>
      </c>
      <c r="O39" s="47" t="s">
        <v>39</v>
      </c>
      <c r="P39"/>
      <c r="Q39"/>
      <c r="R39"/>
      <c r="S39"/>
      <c r="T39" s="2"/>
      <c r="U39" s="32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</row>
    <row r="40" spans="1:130" s="1" customFormat="1" ht="38.15" customHeight="1" thickBot="1" x14ac:dyDescent="0.3">
      <c r="A40" s="53">
        <v>60005988</v>
      </c>
      <c r="B40" s="42">
        <v>10</v>
      </c>
      <c r="C40" s="42" t="s">
        <v>51</v>
      </c>
      <c r="D40" s="50">
        <v>2</v>
      </c>
      <c r="E40" s="42" t="s">
        <v>30</v>
      </c>
      <c r="F40" s="43">
        <v>27000</v>
      </c>
      <c r="G40" s="43">
        <f t="shared" si="14"/>
        <v>54000</v>
      </c>
      <c r="H40" s="44" t="s">
        <v>18</v>
      </c>
      <c r="I40" s="45" t="e">
        <f t="shared" si="15"/>
        <v>#VALUE!</v>
      </c>
      <c r="J40" s="46" t="s">
        <v>76</v>
      </c>
      <c r="K40" s="41" t="s">
        <v>72</v>
      </c>
      <c r="L40" s="41" t="s">
        <v>68</v>
      </c>
      <c r="M40" s="41" t="s">
        <v>67</v>
      </c>
      <c r="N40" s="41" t="s">
        <v>38</v>
      </c>
      <c r="O40" s="47" t="s">
        <v>39</v>
      </c>
      <c r="P40"/>
      <c r="Q40"/>
      <c r="R40"/>
      <c r="S40"/>
      <c r="T40" s="2"/>
      <c r="U40" s="32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</row>
    <row r="41" spans="1:130" s="1" customFormat="1" ht="38.15" customHeight="1" thickBot="1" x14ac:dyDescent="0.3">
      <c r="A41" s="74">
        <v>60005989</v>
      </c>
      <c r="B41" s="42">
        <v>10</v>
      </c>
      <c r="C41" s="42" t="s">
        <v>29</v>
      </c>
      <c r="D41" s="50">
        <v>1</v>
      </c>
      <c r="E41" s="42" t="s">
        <v>30</v>
      </c>
      <c r="F41" s="43">
        <v>30000</v>
      </c>
      <c r="G41" s="43">
        <f>D41*F41</f>
        <v>30000</v>
      </c>
      <c r="H41" s="44" t="s">
        <v>18</v>
      </c>
      <c r="I41" s="45" t="e">
        <f>H41*D41</f>
        <v>#VALUE!</v>
      </c>
      <c r="J41" s="72" t="s">
        <v>63</v>
      </c>
      <c r="K41" s="72" t="s">
        <v>74</v>
      </c>
      <c r="L41" s="72" t="s">
        <v>43</v>
      </c>
      <c r="M41" s="72" t="s">
        <v>41</v>
      </c>
      <c r="N41" s="72" t="s">
        <v>38</v>
      </c>
      <c r="O41" s="73" t="s">
        <v>39</v>
      </c>
      <c r="P41"/>
      <c r="Q41"/>
      <c r="R41"/>
      <c r="S41"/>
      <c r="T41" s="2"/>
      <c r="U41" s="32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</row>
    <row r="42" spans="1:130" s="1" customFormat="1" ht="38.15" customHeight="1" thickBot="1" x14ac:dyDescent="0.3">
      <c r="A42" s="74"/>
      <c r="B42" s="42">
        <v>20</v>
      </c>
      <c r="C42" s="42" t="s">
        <v>55</v>
      </c>
      <c r="D42" s="50">
        <v>1</v>
      </c>
      <c r="E42" s="42" t="s">
        <v>30</v>
      </c>
      <c r="F42" s="43">
        <v>40000</v>
      </c>
      <c r="G42" s="43">
        <f t="shared" si="14"/>
        <v>40000</v>
      </c>
      <c r="H42" s="44" t="s">
        <v>18</v>
      </c>
      <c r="I42" s="45" t="e">
        <f t="shared" si="15"/>
        <v>#VALUE!</v>
      </c>
      <c r="J42" s="72"/>
      <c r="K42" s="72" t="s">
        <v>74</v>
      </c>
      <c r="L42" s="72" t="s">
        <v>43</v>
      </c>
      <c r="M42" s="72" t="s">
        <v>41</v>
      </c>
      <c r="N42" s="72" t="s">
        <v>38</v>
      </c>
      <c r="O42" s="73" t="s">
        <v>39</v>
      </c>
      <c r="P42"/>
      <c r="Q42"/>
      <c r="R42"/>
      <c r="S42"/>
      <c r="T42" s="2"/>
      <c r="U42" s="3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</row>
    <row r="43" spans="1:130" s="1" customFormat="1" ht="38.15" customHeight="1" thickBot="1" x14ac:dyDescent="0.3">
      <c r="A43" s="74"/>
      <c r="B43" s="42">
        <v>30</v>
      </c>
      <c r="C43" s="42" t="s">
        <v>50</v>
      </c>
      <c r="D43" s="50">
        <v>1</v>
      </c>
      <c r="E43" s="42" t="s">
        <v>30</v>
      </c>
      <c r="F43" s="43">
        <v>27000</v>
      </c>
      <c r="G43" s="43">
        <f t="shared" si="14"/>
        <v>27000</v>
      </c>
      <c r="H43" s="44" t="s">
        <v>18</v>
      </c>
      <c r="I43" s="45" t="e">
        <f t="shared" si="15"/>
        <v>#VALUE!</v>
      </c>
      <c r="J43" s="72"/>
      <c r="K43" s="72" t="s">
        <v>74</v>
      </c>
      <c r="L43" s="72" t="s">
        <v>43</v>
      </c>
      <c r="M43" s="72" t="s">
        <v>41</v>
      </c>
      <c r="N43" s="72" t="s">
        <v>38</v>
      </c>
      <c r="O43" s="73" t="s">
        <v>39</v>
      </c>
      <c r="P43"/>
      <c r="Q43"/>
      <c r="R43"/>
      <c r="S43"/>
      <c r="T43" s="2"/>
      <c r="U43" s="32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</row>
    <row r="44" spans="1:130" s="1" customFormat="1" ht="38.15" customHeight="1" thickBot="1" x14ac:dyDescent="0.3">
      <c r="A44" s="53">
        <v>60005990</v>
      </c>
      <c r="B44" s="42">
        <v>10</v>
      </c>
      <c r="C44" s="42" t="s">
        <v>31</v>
      </c>
      <c r="D44" s="50">
        <v>2</v>
      </c>
      <c r="E44" s="42" t="s">
        <v>30</v>
      </c>
      <c r="F44" s="43">
        <v>6000</v>
      </c>
      <c r="G44" s="43">
        <f t="shared" ref="G44:G45" si="16">D44*F44</f>
        <v>12000</v>
      </c>
      <c r="H44" s="44" t="s">
        <v>18</v>
      </c>
      <c r="I44" s="45" t="e">
        <f t="shared" ref="I44:I45" si="17">H44*D44</f>
        <v>#VALUE!</v>
      </c>
      <c r="J44" s="46" t="s">
        <v>63</v>
      </c>
      <c r="K44" s="41" t="s">
        <v>74</v>
      </c>
      <c r="L44" s="41" t="s">
        <v>43</v>
      </c>
      <c r="M44" s="41" t="s">
        <v>41</v>
      </c>
      <c r="N44" s="41" t="s">
        <v>38</v>
      </c>
      <c r="O44" s="47" t="s">
        <v>39</v>
      </c>
      <c r="P44"/>
      <c r="Q44"/>
      <c r="R44"/>
      <c r="S44"/>
      <c r="T44" s="2"/>
      <c r="U44" s="32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</row>
    <row r="45" spans="1:130" s="1" customFormat="1" ht="38.15" customHeight="1" thickBot="1" x14ac:dyDescent="0.3">
      <c r="A45" s="53">
        <v>60005992</v>
      </c>
      <c r="B45" s="42">
        <v>10</v>
      </c>
      <c r="C45" s="42" t="s">
        <v>29</v>
      </c>
      <c r="D45" s="50">
        <v>1</v>
      </c>
      <c r="E45" s="42" t="s">
        <v>30</v>
      </c>
      <c r="F45" s="43">
        <v>32000</v>
      </c>
      <c r="G45" s="43">
        <f t="shared" si="16"/>
        <v>32000</v>
      </c>
      <c r="H45" s="44" t="s">
        <v>18</v>
      </c>
      <c r="I45" s="45" t="e">
        <f t="shared" si="17"/>
        <v>#VALUE!</v>
      </c>
      <c r="J45" s="46" t="s">
        <v>64</v>
      </c>
      <c r="K45" s="41" t="s">
        <v>74</v>
      </c>
      <c r="L45" s="41" t="s">
        <v>43</v>
      </c>
      <c r="M45" s="41" t="s">
        <v>41</v>
      </c>
      <c r="N45" s="41" t="s">
        <v>38</v>
      </c>
      <c r="O45" s="47" t="s">
        <v>39</v>
      </c>
      <c r="P45"/>
      <c r="Q45"/>
      <c r="R45"/>
      <c r="S45"/>
      <c r="T45" s="2"/>
      <c r="U45" s="32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</row>
    <row r="46" spans="1:130" s="1" customFormat="1" ht="38.15" customHeight="1" thickBot="1" x14ac:dyDescent="0.3">
      <c r="A46" s="74">
        <v>60005993</v>
      </c>
      <c r="B46" s="42">
        <v>10</v>
      </c>
      <c r="C46" s="42" t="s">
        <v>50</v>
      </c>
      <c r="D46" s="50">
        <v>5</v>
      </c>
      <c r="E46" s="42" t="s">
        <v>30</v>
      </c>
      <c r="F46" s="43">
        <v>27000</v>
      </c>
      <c r="G46" s="43">
        <f t="shared" si="14"/>
        <v>135000</v>
      </c>
      <c r="H46" s="44" t="s">
        <v>18</v>
      </c>
      <c r="I46" s="45" t="e">
        <f t="shared" si="15"/>
        <v>#VALUE!</v>
      </c>
      <c r="J46" s="75" t="s">
        <v>65</v>
      </c>
      <c r="K46" s="75" t="s">
        <v>75</v>
      </c>
      <c r="L46" s="75" t="s">
        <v>40</v>
      </c>
      <c r="M46" s="75" t="s">
        <v>41</v>
      </c>
      <c r="N46" s="75" t="s">
        <v>38</v>
      </c>
      <c r="O46" s="76" t="s">
        <v>39</v>
      </c>
      <c r="P46"/>
      <c r="Q46"/>
      <c r="R46"/>
      <c r="S46"/>
      <c r="T46" s="2"/>
      <c r="U46" s="32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</row>
    <row r="47" spans="1:130" s="1" customFormat="1" ht="38.15" customHeight="1" thickBot="1" x14ac:dyDescent="0.3">
      <c r="A47" s="74"/>
      <c r="B47" s="42">
        <v>20</v>
      </c>
      <c r="C47" s="42" t="s">
        <v>31</v>
      </c>
      <c r="D47" s="50">
        <v>5</v>
      </c>
      <c r="E47" s="42" t="s">
        <v>30</v>
      </c>
      <c r="F47" s="43">
        <v>6000</v>
      </c>
      <c r="G47" s="43">
        <f t="shared" si="14"/>
        <v>30000</v>
      </c>
      <c r="H47" s="44" t="s">
        <v>18</v>
      </c>
      <c r="I47" s="45" t="e">
        <f t="shared" si="15"/>
        <v>#VALUE!</v>
      </c>
      <c r="J47" s="75"/>
      <c r="K47" s="75" t="s">
        <v>75</v>
      </c>
      <c r="L47" s="75" t="s">
        <v>40</v>
      </c>
      <c r="M47" s="75" t="s">
        <v>41</v>
      </c>
      <c r="N47" s="75" t="s">
        <v>38</v>
      </c>
      <c r="O47" s="76" t="s">
        <v>39</v>
      </c>
      <c r="P47"/>
      <c r="Q47"/>
      <c r="R47"/>
      <c r="S47"/>
      <c r="T47" s="2"/>
      <c r="U47" s="32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</row>
    <row r="48" spans="1:130" s="1" customFormat="1" ht="38.15" customHeight="1" thickBot="1" x14ac:dyDescent="0.3">
      <c r="A48" s="101">
        <v>60005995</v>
      </c>
      <c r="B48" s="42">
        <v>10</v>
      </c>
      <c r="C48" s="42" t="s">
        <v>32</v>
      </c>
      <c r="D48" s="50">
        <v>1</v>
      </c>
      <c r="E48" s="42" t="s">
        <v>30</v>
      </c>
      <c r="F48" s="43">
        <v>29000</v>
      </c>
      <c r="G48" s="43">
        <f t="shared" ref="G48:G49" si="18">D48*F48</f>
        <v>29000</v>
      </c>
      <c r="H48" s="44" t="s">
        <v>18</v>
      </c>
      <c r="I48" s="45" t="e">
        <f t="shared" ref="I48:I49" si="19">H48*D48</f>
        <v>#VALUE!</v>
      </c>
      <c r="J48" s="46" t="s">
        <v>34</v>
      </c>
      <c r="K48" s="41" t="s">
        <v>45</v>
      </c>
      <c r="L48" s="41" t="s">
        <v>40</v>
      </c>
      <c r="M48" s="41" t="s">
        <v>41</v>
      </c>
      <c r="N48" s="41" t="s">
        <v>38</v>
      </c>
      <c r="O48" s="47" t="s">
        <v>39</v>
      </c>
      <c r="P48"/>
      <c r="Q48"/>
      <c r="R48"/>
      <c r="S48"/>
      <c r="T48" s="2"/>
      <c r="U48" s="32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</row>
    <row r="49" spans="1:130" s="1" customFormat="1" ht="38.15" customHeight="1" thickBot="1" x14ac:dyDescent="0.3">
      <c r="A49" s="54">
        <v>60005996</v>
      </c>
      <c r="B49" s="55">
        <v>10</v>
      </c>
      <c r="C49" s="55" t="s">
        <v>29</v>
      </c>
      <c r="D49" s="56">
        <v>1</v>
      </c>
      <c r="E49" s="55" t="s">
        <v>30</v>
      </c>
      <c r="F49" s="57">
        <v>40000</v>
      </c>
      <c r="G49" s="57">
        <f t="shared" si="18"/>
        <v>40000</v>
      </c>
      <c r="H49" s="58" t="s">
        <v>18</v>
      </c>
      <c r="I49" s="59" t="e">
        <f t="shared" si="19"/>
        <v>#VALUE!</v>
      </c>
      <c r="J49" s="60" t="s">
        <v>76</v>
      </c>
      <c r="K49" s="61" t="s">
        <v>72</v>
      </c>
      <c r="L49" s="61" t="s">
        <v>68</v>
      </c>
      <c r="M49" s="61" t="s">
        <v>67</v>
      </c>
      <c r="N49" s="61" t="s">
        <v>38</v>
      </c>
      <c r="O49" s="62" t="s">
        <v>39</v>
      </c>
      <c r="P49"/>
      <c r="Q49"/>
      <c r="R49"/>
      <c r="S49"/>
      <c r="T49" s="2"/>
      <c r="U49" s="32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</row>
    <row r="50" spans="1:130" s="1" customFormat="1" ht="15" thickTop="1" thickBot="1" x14ac:dyDescent="0.3">
      <c r="A50" s="87" t="s">
        <v>19</v>
      </c>
      <c r="B50" s="88"/>
      <c r="C50" s="88"/>
      <c r="D50" s="88"/>
      <c r="E50" s="88"/>
      <c r="F50" s="88"/>
      <c r="G50" s="31">
        <f>SUM(G15:G49)</f>
        <v>1369500</v>
      </c>
      <c r="H50" s="21"/>
      <c r="I50" s="21"/>
      <c r="J50" s="21"/>
      <c r="K50" s="23"/>
      <c r="L50" s="13"/>
      <c r="M50" s="13"/>
      <c r="N50" s="13"/>
      <c r="O50" s="34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</row>
    <row r="51" spans="1:130" s="1" customFormat="1" ht="15" thickTop="1" thickBot="1" x14ac:dyDescent="0.3">
      <c r="A51" s="84" t="s">
        <v>20</v>
      </c>
      <c r="B51" s="85"/>
      <c r="C51" s="85"/>
      <c r="D51" s="85"/>
      <c r="E51" s="85"/>
      <c r="F51" s="85"/>
      <c r="G51" s="85"/>
      <c r="H51" s="86"/>
      <c r="I51" s="4" t="e">
        <f>SUM(I15:I49)</f>
        <v>#VALUE!</v>
      </c>
      <c r="J51" s="14"/>
      <c r="K51" s="24"/>
      <c r="L51" s="17"/>
      <c r="M51" s="18"/>
      <c r="N51" s="17"/>
      <c r="O51" s="35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</row>
    <row r="52" spans="1:130" s="1" customFormat="1" ht="13.5" thickTop="1" thickBot="1" x14ac:dyDescent="0.3">
      <c r="A52" s="89" t="s">
        <v>21</v>
      </c>
      <c r="B52" s="89"/>
      <c r="C52" s="89"/>
      <c r="D52" s="89"/>
      <c r="E52" s="89"/>
      <c r="F52" s="89"/>
      <c r="G52" s="89"/>
      <c r="H52" s="89"/>
      <c r="I52" s="7"/>
      <c r="J52" s="7"/>
      <c r="K52" s="25"/>
      <c r="L52" s="7"/>
      <c r="M52" s="8"/>
      <c r="N52" s="7"/>
      <c r="O52" s="36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</row>
    <row r="53" spans="1:130" s="1" customFormat="1" ht="13" thickBot="1" x14ac:dyDescent="0.3">
      <c r="A53" s="8" t="s">
        <v>22</v>
      </c>
      <c r="B53" s="82" t="s">
        <v>18</v>
      </c>
      <c r="C53" s="83"/>
      <c r="D53" s="83"/>
      <c r="E53" s="83"/>
      <c r="F53" s="10" t="s">
        <v>23</v>
      </c>
      <c r="G53" s="7"/>
      <c r="H53" s="11"/>
      <c r="I53" s="7"/>
      <c r="J53" s="8"/>
      <c r="K53" s="25"/>
      <c r="L53" s="7"/>
      <c r="M53" s="8"/>
      <c r="N53" s="7"/>
      <c r="O53" s="36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</row>
    <row r="54" spans="1:130" ht="23.15" customHeight="1" x14ac:dyDescent="0.25">
      <c r="B54" s="8"/>
      <c r="C54" s="7"/>
      <c r="D54" s="8"/>
      <c r="E54" s="7"/>
      <c r="F54" s="11"/>
      <c r="G54" s="11"/>
      <c r="H54" s="12" t="s">
        <v>24</v>
      </c>
      <c r="I54" s="7"/>
      <c r="J54" s="8"/>
      <c r="K54" s="25"/>
      <c r="L54" s="7"/>
      <c r="M54" s="8"/>
      <c r="N54" s="7"/>
      <c r="O54" s="36"/>
    </row>
    <row r="55" spans="1:130" x14ac:dyDescent="0.25">
      <c r="B55" s="8"/>
      <c r="C55" s="7"/>
      <c r="D55" s="19"/>
      <c r="E55" s="7"/>
      <c r="F55" s="11"/>
      <c r="G55" s="11"/>
      <c r="H55" s="12"/>
      <c r="I55" s="7"/>
      <c r="J55" s="8"/>
      <c r="K55" s="25"/>
      <c r="L55" s="7"/>
      <c r="M55" s="8"/>
      <c r="N55" s="7"/>
      <c r="O55" s="36"/>
    </row>
    <row r="56" spans="1:130" x14ac:dyDescent="0.25">
      <c r="B56" s="8"/>
      <c r="C56" s="7"/>
      <c r="D56" s="19">
        <f>SUM(D15:D49)</f>
        <v>59</v>
      </c>
      <c r="E56" s="7"/>
      <c r="F56" s="11"/>
      <c r="G56" s="9"/>
      <c r="H56" s="12"/>
      <c r="I56" s="7"/>
      <c r="J56" s="8"/>
      <c r="K56" s="25"/>
      <c r="L56" s="7"/>
      <c r="M56" s="8"/>
      <c r="N56" s="7"/>
      <c r="O56" s="36"/>
    </row>
    <row r="57" spans="1:130" x14ac:dyDescent="0.25">
      <c r="B57" s="8"/>
      <c r="C57" s="7"/>
      <c r="D57" s="19"/>
      <c r="E57" s="7"/>
      <c r="F57" s="11"/>
      <c r="G57" s="11"/>
      <c r="H57" s="12"/>
      <c r="I57" s="7"/>
      <c r="J57" s="8"/>
      <c r="K57" s="25"/>
      <c r="L57" s="7"/>
      <c r="M57" s="8"/>
      <c r="N57" s="7"/>
      <c r="O57" s="36"/>
    </row>
    <row r="58" spans="1:130" ht="14.5" x14ac:dyDescent="0.25">
      <c r="B58" s="8"/>
      <c r="C58" s="37"/>
      <c r="D58" s="19"/>
      <c r="E58" s="7"/>
      <c r="F58" s="11"/>
      <c r="G58" s="11"/>
      <c r="H58" s="11"/>
      <c r="I58" s="12"/>
      <c r="J58" s="8"/>
      <c r="K58" s="25"/>
      <c r="L58" s="16"/>
      <c r="M58" s="16"/>
      <c r="N58" s="16"/>
      <c r="O58" s="26"/>
    </row>
    <row r="59" spans="1:130" ht="14.5" x14ac:dyDescent="0.25">
      <c r="B59" s="8"/>
      <c r="C59" s="37"/>
      <c r="D59" s="19"/>
      <c r="E59" s="7"/>
      <c r="F59" s="8"/>
      <c r="G59" s="7"/>
      <c r="H59" s="7"/>
      <c r="I59" s="7"/>
      <c r="J59" s="16" t="s">
        <v>25</v>
      </c>
      <c r="K59" s="26"/>
      <c r="L59" s="15"/>
      <c r="M59" s="15"/>
      <c r="N59" s="15"/>
      <c r="O59" s="27"/>
    </row>
    <row r="60" spans="1:130" x14ac:dyDescent="0.25">
      <c r="B60" s="8"/>
      <c r="C60" s="37"/>
      <c r="D60" s="19"/>
      <c r="E60" s="7"/>
      <c r="F60" s="7"/>
      <c r="G60" s="7"/>
      <c r="H60" s="7"/>
      <c r="I60" s="7"/>
      <c r="J60" s="15" t="s">
        <v>26</v>
      </c>
      <c r="K60" s="27"/>
      <c r="L60" s="15"/>
      <c r="M60" s="15"/>
      <c r="N60" s="15"/>
      <c r="O60" s="27"/>
    </row>
    <row r="61" spans="1:130" x14ac:dyDescent="0.25">
      <c r="B61" s="8"/>
      <c r="C61" s="37"/>
      <c r="D61" s="19"/>
      <c r="E61" s="7"/>
      <c r="F61" s="7"/>
      <c r="G61" s="7"/>
      <c r="H61" s="7"/>
      <c r="I61" s="7"/>
      <c r="J61" s="15" t="s">
        <v>27</v>
      </c>
      <c r="K61" s="27"/>
    </row>
    <row r="62" spans="1:130" x14ac:dyDescent="0.25">
      <c r="C62" s="2"/>
      <c r="D62" s="20"/>
    </row>
    <row r="63" spans="1:130" x14ac:dyDescent="0.25">
      <c r="C63" s="2"/>
      <c r="D63" s="20"/>
    </row>
    <row r="64" spans="1:130" x14ac:dyDescent="0.25">
      <c r="C64" s="2"/>
      <c r="D64" s="20"/>
    </row>
    <row r="65" spans="3:6" x14ac:dyDescent="0.25">
      <c r="C65" s="2"/>
      <c r="D65" s="20"/>
    </row>
    <row r="66" spans="3:6" x14ac:dyDescent="0.25">
      <c r="D66" s="20"/>
    </row>
    <row r="67" spans="3:6" x14ac:dyDescent="0.25">
      <c r="D67" s="20"/>
    </row>
    <row r="68" spans="3:6" x14ac:dyDescent="0.25">
      <c r="D68" s="20"/>
      <c r="F68" s="32"/>
    </row>
    <row r="69" spans="3:6" x14ac:dyDescent="0.25">
      <c r="D69" s="20"/>
    </row>
  </sheetData>
  <mergeCells count="66">
    <mergeCell ref="B53:E53"/>
    <mergeCell ref="A51:H51"/>
    <mergeCell ref="A50:F50"/>
    <mergeCell ref="A52:H52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A16:A22"/>
    <mergeCell ref="J15:J23"/>
    <mergeCell ref="K15:K23"/>
    <mergeCell ref="L15:L23"/>
    <mergeCell ref="F13:G13"/>
    <mergeCell ref="H13:I13"/>
    <mergeCell ref="N28:N29"/>
    <mergeCell ref="O28:O29"/>
    <mergeCell ref="A28:A29"/>
    <mergeCell ref="J28:J29"/>
    <mergeCell ref="K28:K29"/>
    <mergeCell ref="L28:L29"/>
    <mergeCell ref="M28:M29"/>
    <mergeCell ref="M15:M23"/>
    <mergeCell ref="N15:N23"/>
    <mergeCell ref="O15:O23"/>
    <mergeCell ref="A34:A35"/>
    <mergeCell ref="J34:J35"/>
    <mergeCell ref="K34:K35"/>
    <mergeCell ref="L34:L35"/>
    <mergeCell ref="M34:M35"/>
    <mergeCell ref="N34:N35"/>
    <mergeCell ref="O34:O35"/>
    <mergeCell ref="J32:J33"/>
    <mergeCell ref="K32:K33"/>
    <mergeCell ref="L32:L33"/>
    <mergeCell ref="M32:M33"/>
    <mergeCell ref="N32:N33"/>
    <mergeCell ref="O32:O33"/>
    <mergeCell ref="N41:N43"/>
    <mergeCell ref="O41:O43"/>
    <mergeCell ref="A46:A47"/>
    <mergeCell ref="J46:J47"/>
    <mergeCell ref="K46:K47"/>
    <mergeCell ref="L46:L47"/>
    <mergeCell ref="M46:M47"/>
    <mergeCell ref="N46:N47"/>
    <mergeCell ref="O46:O47"/>
    <mergeCell ref="A41:A43"/>
    <mergeCell ref="J41:J43"/>
    <mergeCell ref="K41:K43"/>
    <mergeCell ref="L41:L43"/>
    <mergeCell ref="M41:M43"/>
    <mergeCell ref="O25:O27"/>
    <mergeCell ref="A25:A27"/>
    <mergeCell ref="J25:J27"/>
    <mergeCell ref="K25:K27"/>
    <mergeCell ref="L25:L27"/>
    <mergeCell ref="M25:M27"/>
    <mergeCell ref="N25:N2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2024-10-04T09:28:25Z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