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_nova/36_2024_Zari_1_pol/"/>
    </mc:Choice>
  </mc:AlternateContent>
  <xr:revisionPtr revIDLastSave="229" documentId="14_{378CBE56-3626-4EFD-BB71-0FB048955D9F}" xr6:coauthVersionLast="47" xr6:coauthVersionMax="47" xr10:uidLastSave="{9A3C3322-937F-44C3-B2FA-046091E02FC0}"/>
  <bookViews>
    <workbookView xWindow="-90" yWindow="0" windowWidth="19380" windowHeight="209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G26" i="1"/>
  <c r="I26" i="1"/>
  <c r="G27" i="1"/>
  <c r="I27" i="1"/>
  <c r="I15" i="1"/>
  <c r="G15" i="1"/>
  <c r="G28" i="1" l="1"/>
  <c r="I19" i="1"/>
  <c r="G19" i="1"/>
  <c r="I25" i="1"/>
  <c r="G25" i="1"/>
  <c r="I24" i="1"/>
  <c r="G24" i="1"/>
  <c r="I23" i="1"/>
  <c r="G23" i="1"/>
  <c r="I22" i="1"/>
  <c r="G22" i="1"/>
  <c r="I21" i="1"/>
  <c r="G21" i="1"/>
  <c r="I20" i="1"/>
  <c r="G20" i="1"/>
  <c r="I18" i="1"/>
  <c r="G18" i="1"/>
  <c r="I17" i="1"/>
  <c r="G17" i="1"/>
  <c r="I16" i="1"/>
  <c r="G16" i="1"/>
</calcChain>
</file>

<file path=xl/sharedStrings.xml><?xml version="1.0" encoding="utf-8"?>
<sst xmlns="http://schemas.openxmlformats.org/spreadsheetml/2006/main" count="134" uniqueCount="67">
  <si>
    <t>Příloha č. 1 - Specifikace předmětu veřejné zakázky / předmětu koupě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</si>
  <si>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</si>
  <si>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</si>
  <si>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</si>
  <si>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</si>
  <si>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</si>
  <si>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</si>
  <si>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</si>
  <si>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</si>
  <si>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</si>
  <si>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</si>
  <si>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</si>
  <si>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</si>
  <si>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</si>
  <si>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</si>
  <si>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</si>
  <si>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</si>
  <si>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</si>
  <si>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</si>
  <si>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</si>
  <si>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</si>
  <si>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</si>
  <si>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</si>
  <si>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</si>
  <si>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</si>
  <si>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</si>
  <si>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</si>
  <si>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</si>
  <si>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zadávané v dynamickém nákupním systému s názvem Dodávky IT + AV techniky od 2024 a evidenčním číslem ve Věstníku veřejných zakázek Z2024-026774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</si>
  <si>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36/2024</t>
    </r>
  </si>
  <si>
    <t>DNS_NB_ATYP</t>
  </si>
  <si>
    <t>KS</t>
  </si>
  <si>
    <t>DNS_NB17"</t>
  </si>
  <si>
    <t>DNS_GRAF.KARTA_ATYP</t>
  </si>
  <si>
    <t>DNS_DATAPROJEKTOR_ATYP</t>
  </si>
  <si>
    <t>DNS_DISK_ATYP</t>
  </si>
  <si>
    <t>DNS_LCD27" Výškově stavitelný</t>
  </si>
  <si>
    <t>DNS_TABLET_ATYP</t>
  </si>
  <si>
    <t>DNS_NB15"_typ_A</t>
  </si>
  <si>
    <t>Daniela Bolečková 
daniela.boleckova@vsb.cz
+420597329018</t>
  </si>
  <si>
    <t>doc. Ing. Jan Vaňuš, Ph.D. 
jan.vanus@vsb.cz
+420597325856</t>
  </si>
  <si>
    <t>Ung. Jan Gaura, Ph.D. 
jan.gaura@vsb.cz
+420597325866</t>
  </si>
  <si>
    <t>Ing. Hana Havlenová 
hana.havlenova@vsb.cz
+420596992179</t>
  </si>
  <si>
    <t>Ing. Michal Matloch Porzer, Ph.D. 
michal.matloch.porzer@vsb.cz
+420597323552</t>
  </si>
  <si>
    <t>Marcela Dluhošová 
marcela.dluhosova@vsb.cz
+420597324467</t>
  </si>
  <si>
    <t>IT4I</t>
  </si>
  <si>
    <t>Studentská</t>
  </si>
  <si>
    <t>6231/1B</t>
  </si>
  <si>
    <t>708 00</t>
  </si>
  <si>
    <t>Ostrava-Poruba</t>
  </si>
  <si>
    <t>9720 CTT</t>
  </si>
  <si>
    <t>17. listopadu</t>
  </si>
  <si>
    <t>2172/15</t>
  </si>
  <si>
    <t>Fak. elektrotechniky a informatiky</t>
  </si>
  <si>
    <t>17. listopadu</t>
  </si>
  <si>
    <t>Rektorát</t>
  </si>
  <si>
    <t>Ekonomická fakulta</t>
  </si>
  <si>
    <t>HGF - katedra 541</t>
  </si>
  <si>
    <t>340- Katedra konstruování</t>
  </si>
  <si>
    <t xml:space="preserve"> Bc. Pavla Šimelová
pavla.simelova@vsb.cz
+420 596 993 323</t>
  </si>
  <si>
    <t>Vladěna Hlavatá 
vladena.hlavata@vsb.cz
+420 596 999 586</t>
  </si>
  <si>
    <t>DNS_PC_ATYP</t>
  </si>
  <si>
    <t>Andrea Herudková
andrea.herudkova@vsb.cz
+420 596 995 706</t>
  </si>
  <si>
    <t>tř. Budovatelů</t>
  </si>
  <si>
    <t>434 01</t>
  </si>
  <si>
    <t>Most</t>
  </si>
  <si>
    <t>512 - Institut kombinovaného studia Most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</si>
</sst>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88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16" xfId="0" applyNumberFormat="1" applyFont="1" applyBorder="1" applyAlignment="1">
      <alignment horizontal="right" vertical="center"/>
    </xf>
    <xf numFmtId="165" fontId="2" fillId="3" borderId="16" xfId="0" applyNumberFormat="1" applyFont="1" applyFill="1" applyBorder="1" applyAlignment="1" applyProtection="1">
      <alignment horizontal="center" vertical="center"/>
      <protection locked="0"/>
    </xf>
    <xf numFmtId="165" fontId="2" fillId="0" borderId="16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165" fontId="2" fillId="0" borderId="19" xfId="0" applyNumberFormat="1" applyFont="1" applyBorder="1" applyAlignment="1">
      <alignment horizontal="right" vertical="center"/>
    </xf>
    <xf numFmtId="165" fontId="2" fillId="3" borderId="19" xfId="0" applyNumberFormat="1" applyFont="1" applyFill="1" applyBorder="1" applyAlignment="1" applyProtection="1">
      <alignment horizontal="center" vertical="center"/>
      <protection locked="0"/>
    </xf>
    <xf numFmtId="165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3" fontId="0" fillId="0" borderId="16" xfId="0" applyNumberFormat="1" applyBorder="1" applyAlignment="1">
      <alignment horizontal="right" vertical="center"/>
    </xf>
    <xf numFmtId="3" fontId="0" fillId="0" borderId="19" xfId="0" applyNumberFormat="1" applyBorder="1" applyAlignment="1">
      <alignment horizontal="right" vertical="center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0" fillId="0" borderId="21" xfId="0" applyBorder="1" applyAlignment="1">
      <alignment horizontal="center" vertical="center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1262062</xdr:colOff>
      <xdr:row>1</xdr:row>
      <xdr:rowOff>119062</xdr:rowOff>
    </xdr:from>
    <xdr:to>
      <xdr:col>9</xdr:col>
      <xdr:colOff>150177</xdr:colOff>
      <xdr:row>6</xdr:row>
      <xdr:rowOff>793</xdr:rowOff>
    </xdr:to>
    <xdr:pic>
      <xdr:nvPicPr>
        <xdr:cNvPr id="3" name="Obrázek 2" descr="VŠB-TUO CZ">
          <a:extLst>
            <a:ext uri="{FF2B5EF4-FFF2-40B4-BE49-F238E27FC236}">
              <a16:creationId xmlns:a16="http://schemas.microsoft.com/office/drawing/2014/main" id="{B584A99C-6508-4BA2-8A86-23AD2E4537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9937" y="277812"/>
          <a:ext cx="1720215" cy="673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DZ47"/>
  <sheetViews>
    <sheetView tabSelected="1" topLeftCell="A9" zoomScale="80" zoomScaleNormal="80" workbookViewId="0">
      <selection activeCell="G44" sqref="G44"/>
    </sheetView>
  </sheetViews>
  <sheetFormatPr defaultRowHeight="12.5" x14ac:dyDescent="0.25"/>
  <cols>
    <col min="1" max="1" width="9.81640625" style="8" customWidth="1"/>
    <col min="2" max="2" width="4.81640625" style="6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28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28" bestFit="1" customWidth="1"/>
  </cols>
  <sheetData>
    <row r="9" spans="1:130" ht="18" x14ac:dyDescent="0.25">
      <c r="A9" s="77" t="s">
        <v>0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</row>
    <row r="10" spans="1:130" ht="18.5" x14ac:dyDescent="0.25">
      <c r="A10" s="78" t="s">
        <v>29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spans="1:130" ht="24" customHeight="1" x14ac:dyDescent="0.25">
      <c r="A11" s="79" t="s">
        <v>28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spans="1:130" ht="4.5" customHeight="1" thickBot="1" x14ac:dyDescent="0.3">
      <c r="A12" s="33"/>
      <c r="B12" s="5"/>
      <c r="C12" s="2"/>
      <c r="D12" s="5"/>
      <c r="E12" s="5"/>
      <c r="F12" s="2"/>
      <c r="G12" s="2"/>
      <c r="H12" s="2"/>
      <c r="I12" s="2"/>
      <c r="J12" s="2"/>
      <c r="K12" s="22"/>
      <c r="L12" s="2"/>
      <c r="M12" s="2"/>
      <c r="N12" s="2"/>
      <c r="O12" s="5"/>
    </row>
    <row r="13" spans="1:130" s="1" customFormat="1" ht="16.399999999999999" customHeight="1" thickTop="1" thickBot="1" x14ac:dyDescent="0.3">
      <c r="A13" s="80" t="s">
        <v>1</v>
      </c>
      <c r="B13" s="82" t="s">
        <v>2</v>
      </c>
      <c r="C13" s="82" t="s">
        <v>3</v>
      </c>
      <c r="D13" s="86" t="s">
        <v>4</v>
      </c>
      <c r="E13" s="86" t="s">
        <v>5</v>
      </c>
      <c r="F13" s="66" t="s">
        <v>6</v>
      </c>
      <c r="G13" s="67"/>
      <c r="H13" s="66" t="s">
        <v>7</v>
      </c>
      <c r="I13" s="67"/>
      <c r="J13" s="3" t="s">
        <v>8</v>
      </c>
      <c r="K13" s="86" t="s">
        <v>9</v>
      </c>
      <c r="L13" s="82" t="s">
        <v>10</v>
      </c>
      <c r="M13" s="3" t="s">
        <v>11</v>
      </c>
      <c r="N13" s="82" t="s">
        <v>12</v>
      </c>
      <c r="O13" s="84" t="s">
        <v>13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6.399999999999999" customHeight="1" thickBot="1" x14ac:dyDescent="0.3">
      <c r="A14" s="81"/>
      <c r="B14" s="83"/>
      <c r="C14" s="83"/>
      <c r="D14" s="87"/>
      <c r="E14" s="87"/>
      <c r="F14" s="29" t="s">
        <v>14</v>
      </c>
      <c r="G14" s="29" t="s">
        <v>15</v>
      </c>
      <c r="H14" s="29" t="s">
        <v>14</v>
      </c>
      <c r="I14" s="29" t="s">
        <v>15</v>
      </c>
      <c r="J14" s="30" t="s">
        <v>16</v>
      </c>
      <c r="K14" s="87"/>
      <c r="L14" s="83"/>
      <c r="M14" s="30" t="s">
        <v>17</v>
      </c>
      <c r="N14" s="83"/>
      <c r="O14" s="85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s="1" customFormat="1" ht="38.15" customHeight="1" thickTop="1" thickBot="1" x14ac:dyDescent="0.3">
      <c r="A15" s="68">
        <v>60005953</v>
      </c>
      <c r="B15" s="48">
        <v>10</v>
      </c>
      <c r="C15" s="49" t="s">
        <v>30</v>
      </c>
      <c r="D15" s="50">
        <v>1</v>
      </c>
      <c r="E15" s="49" t="s">
        <v>31</v>
      </c>
      <c r="F15" s="38">
        <v>30000</v>
      </c>
      <c r="G15" s="38">
        <f t="shared" ref="G15" si="0">D15*F15</f>
        <v>30000</v>
      </c>
      <c r="H15" s="39" t="s">
        <v>18</v>
      </c>
      <c r="I15" s="40" t="e">
        <f t="shared" ref="I15" si="1">H15*D15</f>
        <v>#VALUE!</v>
      </c>
      <c r="J15" s="61" t="s">
        <v>60</v>
      </c>
      <c r="K15" s="61" t="s">
        <v>45</v>
      </c>
      <c r="L15" s="61" t="s">
        <v>46</v>
      </c>
      <c r="M15" s="61" t="s">
        <v>47</v>
      </c>
      <c r="N15" s="61" t="s">
        <v>48</v>
      </c>
      <c r="O15" s="63" t="s">
        <v>49</v>
      </c>
      <c r="P15"/>
      <c r="Q15"/>
      <c r="R15"/>
      <c r="S15"/>
      <c r="T15" s="2"/>
      <c r="U15" s="32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</row>
    <row r="16" spans="1:130" s="1" customFormat="1" ht="38.15" customHeight="1" thickBot="1" x14ac:dyDescent="0.3">
      <c r="A16" s="65"/>
      <c r="B16" s="41">
        <v>20</v>
      </c>
      <c r="C16" s="42" t="s">
        <v>30</v>
      </c>
      <c r="D16" s="51">
        <v>1</v>
      </c>
      <c r="E16" s="42" t="s">
        <v>31</v>
      </c>
      <c r="F16" s="43">
        <v>30000</v>
      </c>
      <c r="G16" s="43">
        <f t="shared" ref="G16:G24" si="2">D16*F16</f>
        <v>30000</v>
      </c>
      <c r="H16" s="44" t="s">
        <v>18</v>
      </c>
      <c r="I16" s="45" t="e">
        <f t="shared" ref="I16:I24" si="3">H16*D16</f>
        <v>#VALUE!</v>
      </c>
      <c r="J16" s="62"/>
      <c r="K16" s="62"/>
      <c r="L16" s="62"/>
      <c r="M16" s="62"/>
      <c r="N16" s="62"/>
      <c r="O16" s="64"/>
      <c r="P16"/>
      <c r="Q16"/>
      <c r="R16"/>
      <c r="S16"/>
      <c r="T16" s="2"/>
      <c r="U16" s="32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</row>
    <row r="17" spans="1:130" s="1" customFormat="1" ht="38.15" customHeight="1" thickBot="1" x14ac:dyDescent="0.3">
      <c r="A17" s="53">
        <v>60005958</v>
      </c>
      <c r="B17" s="42">
        <v>10</v>
      </c>
      <c r="C17" s="42" t="s">
        <v>30</v>
      </c>
      <c r="D17" s="51">
        <v>6</v>
      </c>
      <c r="E17" s="42" t="s">
        <v>31</v>
      </c>
      <c r="F17" s="43">
        <v>22000</v>
      </c>
      <c r="G17" s="43">
        <f t="shared" si="2"/>
        <v>132000</v>
      </c>
      <c r="H17" s="44" t="s">
        <v>18</v>
      </c>
      <c r="I17" s="45" t="e">
        <f t="shared" si="3"/>
        <v>#VALUE!</v>
      </c>
      <c r="J17" s="46" t="s">
        <v>39</v>
      </c>
      <c r="K17" s="41" t="s">
        <v>50</v>
      </c>
      <c r="L17" s="41" t="s">
        <v>51</v>
      </c>
      <c r="M17" s="41" t="s">
        <v>52</v>
      </c>
      <c r="N17" s="41" t="s">
        <v>48</v>
      </c>
      <c r="O17" s="47" t="s">
        <v>49</v>
      </c>
      <c r="P17"/>
      <c r="Q17"/>
      <c r="R17"/>
      <c r="S17"/>
      <c r="T17" s="2"/>
      <c r="U17" s="32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</row>
    <row r="18" spans="1:130" s="1" customFormat="1" ht="38.15" customHeight="1" thickBot="1" x14ac:dyDescent="0.3">
      <c r="A18" s="53">
        <v>60005959</v>
      </c>
      <c r="B18" s="42">
        <v>10</v>
      </c>
      <c r="C18" s="42" t="s">
        <v>32</v>
      </c>
      <c r="D18" s="51">
        <v>1</v>
      </c>
      <c r="E18" s="42" t="s">
        <v>31</v>
      </c>
      <c r="F18" s="43">
        <v>23000</v>
      </c>
      <c r="G18" s="43">
        <f t="shared" si="2"/>
        <v>23000</v>
      </c>
      <c r="H18" s="44" t="s">
        <v>18</v>
      </c>
      <c r="I18" s="45" t="e">
        <f t="shared" si="3"/>
        <v>#VALUE!</v>
      </c>
      <c r="J18" s="46" t="s">
        <v>40</v>
      </c>
      <c r="K18" s="41" t="s">
        <v>53</v>
      </c>
      <c r="L18" s="41" t="s">
        <v>54</v>
      </c>
      <c r="M18" s="41" t="s">
        <v>52</v>
      </c>
      <c r="N18" s="41" t="s">
        <v>48</v>
      </c>
      <c r="O18" s="47" t="s">
        <v>49</v>
      </c>
      <c r="P18"/>
      <c r="Q18"/>
      <c r="R18"/>
      <c r="S18"/>
      <c r="T18" s="2"/>
      <c r="U18" s="32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</row>
    <row r="19" spans="1:130" s="1" customFormat="1" ht="38.15" customHeight="1" thickBot="1" x14ac:dyDescent="0.3">
      <c r="A19" s="53">
        <v>60005960</v>
      </c>
      <c r="B19" s="42">
        <v>10</v>
      </c>
      <c r="C19" s="42" t="s">
        <v>33</v>
      </c>
      <c r="D19" s="51">
        <v>1</v>
      </c>
      <c r="E19" s="42" t="s">
        <v>31</v>
      </c>
      <c r="F19" s="43">
        <v>36000</v>
      </c>
      <c r="G19" s="43">
        <f>D19*F19</f>
        <v>36000</v>
      </c>
      <c r="H19" s="44" t="s">
        <v>18</v>
      </c>
      <c r="I19" s="45" t="e">
        <f>H19*D19</f>
        <v>#VALUE!</v>
      </c>
      <c r="J19" s="52" t="s">
        <v>41</v>
      </c>
      <c r="K19" s="41" t="s">
        <v>53</v>
      </c>
      <c r="L19" s="41" t="s">
        <v>54</v>
      </c>
      <c r="M19" s="41" t="s">
        <v>52</v>
      </c>
      <c r="N19" s="41" t="s">
        <v>48</v>
      </c>
      <c r="O19" s="47" t="s">
        <v>49</v>
      </c>
      <c r="P19"/>
      <c r="Q19"/>
      <c r="R19"/>
      <c r="S19"/>
      <c r="T19" s="2"/>
      <c r="U19" s="32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</row>
    <row r="20" spans="1:130" s="1" customFormat="1" ht="38.15" customHeight="1" thickBot="1" x14ac:dyDescent="0.3">
      <c r="A20" s="53">
        <v>60005961</v>
      </c>
      <c r="B20" s="42">
        <v>10</v>
      </c>
      <c r="C20" s="54" t="s">
        <v>34</v>
      </c>
      <c r="D20" s="51">
        <v>1</v>
      </c>
      <c r="E20" s="42" t="s">
        <v>31</v>
      </c>
      <c r="F20" s="43">
        <v>35000</v>
      </c>
      <c r="G20" s="43">
        <f t="shared" si="2"/>
        <v>35000</v>
      </c>
      <c r="H20" s="44" t="s">
        <v>18</v>
      </c>
      <c r="I20" s="45" t="e">
        <f t="shared" si="3"/>
        <v>#VALUE!</v>
      </c>
      <c r="J20" s="46" t="s">
        <v>59</v>
      </c>
      <c r="K20" s="41" t="s">
        <v>55</v>
      </c>
      <c r="L20" s="41" t="s">
        <v>51</v>
      </c>
      <c r="M20" s="41" t="s">
        <v>52</v>
      </c>
      <c r="N20" s="41" t="s">
        <v>48</v>
      </c>
      <c r="O20" s="47" t="s">
        <v>49</v>
      </c>
      <c r="P20"/>
      <c r="Q20"/>
      <c r="R20"/>
      <c r="S20"/>
      <c r="T20" s="2"/>
      <c r="U20" s="32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spans="1:130" s="1" customFormat="1" ht="38.15" customHeight="1" thickBot="1" x14ac:dyDescent="0.3">
      <c r="A21" s="53">
        <v>60005964</v>
      </c>
      <c r="B21" s="42">
        <v>10</v>
      </c>
      <c r="C21" s="42" t="s">
        <v>35</v>
      </c>
      <c r="D21" s="51">
        <v>1</v>
      </c>
      <c r="E21" s="42" t="s">
        <v>31</v>
      </c>
      <c r="F21" s="43">
        <v>20000</v>
      </c>
      <c r="G21" s="43">
        <f t="shared" si="2"/>
        <v>20000</v>
      </c>
      <c r="H21" s="44" t="s">
        <v>18</v>
      </c>
      <c r="I21" s="45" t="e">
        <f t="shared" si="3"/>
        <v>#VALUE!</v>
      </c>
      <c r="J21" s="46" t="s">
        <v>43</v>
      </c>
      <c r="K21" s="41" t="s">
        <v>57</v>
      </c>
      <c r="L21" s="41" t="s">
        <v>54</v>
      </c>
      <c r="M21" s="41" t="s">
        <v>52</v>
      </c>
      <c r="N21" s="41" t="s">
        <v>48</v>
      </c>
      <c r="O21" s="47" t="s">
        <v>49</v>
      </c>
      <c r="P21"/>
      <c r="Q21"/>
      <c r="R21"/>
      <c r="S21"/>
      <c r="T21" s="2"/>
      <c r="U21" s="32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spans="1:130" s="1" customFormat="1" ht="38.15" customHeight="1" thickBot="1" x14ac:dyDescent="0.3">
      <c r="A22" s="53">
        <v>60005965</v>
      </c>
      <c r="B22" s="42">
        <v>10</v>
      </c>
      <c r="C22" s="42" t="s">
        <v>36</v>
      </c>
      <c r="D22" s="51">
        <v>3</v>
      </c>
      <c r="E22" s="42" t="s">
        <v>31</v>
      </c>
      <c r="F22" s="43">
        <v>6000</v>
      </c>
      <c r="G22" s="43">
        <f t="shared" si="2"/>
        <v>18000</v>
      </c>
      <c r="H22" s="44" t="s">
        <v>18</v>
      </c>
      <c r="I22" s="45" t="e">
        <f t="shared" si="3"/>
        <v>#VALUE!</v>
      </c>
      <c r="J22" s="46" t="s">
        <v>59</v>
      </c>
      <c r="K22" s="41" t="s">
        <v>55</v>
      </c>
      <c r="L22" s="41" t="s">
        <v>51</v>
      </c>
      <c r="M22" s="41" t="s">
        <v>52</v>
      </c>
      <c r="N22" s="41" t="s">
        <v>48</v>
      </c>
      <c r="O22" s="47" t="s">
        <v>49</v>
      </c>
      <c r="P22"/>
      <c r="Q22"/>
      <c r="R22"/>
      <c r="S22"/>
      <c r="T22" s="2"/>
      <c r="U22" s="3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  <row r="23" spans="1:130" s="1" customFormat="1" ht="38.15" customHeight="1" thickBot="1" x14ac:dyDescent="0.3">
      <c r="A23" s="59">
        <v>60005966</v>
      </c>
      <c r="B23" s="42">
        <v>10</v>
      </c>
      <c r="C23" s="42" t="s">
        <v>37</v>
      </c>
      <c r="D23" s="51">
        <v>1</v>
      </c>
      <c r="E23" s="42" t="s">
        <v>31</v>
      </c>
      <c r="F23" s="43">
        <v>34000</v>
      </c>
      <c r="G23" s="43">
        <f t="shared" si="2"/>
        <v>34000</v>
      </c>
      <c r="H23" s="44" t="s">
        <v>18</v>
      </c>
      <c r="I23" s="45" t="e">
        <f t="shared" si="3"/>
        <v>#VALUE!</v>
      </c>
      <c r="J23" s="55" t="s">
        <v>42</v>
      </c>
      <c r="K23" s="55" t="s">
        <v>56</v>
      </c>
      <c r="L23" s="55" t="s">
        <v>51</v>
      </c>
      <c r="M23" s="55" t="s">
        <v>52</v>
      </c>
      <c r="N23" s="55" t="s">
        <v>48</v>
      </c>
      <c r="O23" s="57" t="s">
        <v>49</v>
      </c>
      <c r="P23"/>
      <c r="Q23"/>
      <c r="R23"/>
      <c r="S23"/>
      <c r="T23" s="2"/>
      <c r="U23" s="32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</row>
    <row r="24" spans="1:130" s="1" customFormat="1" ht="38.15" customHeight="1" thickBot="1" x14ac:dyDescent="0.3">
      <c r="A24" s="65"/>
      <c r="B24" s="42">
        <v>20</v>
      </c>
      <c r="C24" s="42" t="s">
        <v>37</v>
      </c>
      <c r="D24" s="51">
        <v>1</v>
      </c>
      <c r="E24" s="42" t="s">
        <v>31</v>
      </c>
      <c r="F24" s="43">
        <v>15500</v>
      </c>
      <c r="G24" s="43">
        <f t="shared" si="2"/>
        <v>15500</v>
      </c>
      <c r="H24" s="44" t="s">
        <v>18</v>
      </c>
      <c r="I24" s="45" t="e">
        <f t="shared" si="3"/>
        <v>#VALUE!</v>
      </c>
      <c r="J24" s="62"/>
      <c r="K24" s="62" t="s">
        <v>56</v>
      </c>
      <c r="L24" s="62" t="s">
        <v>51</v>
      </c>
      <c r="M24" s="62" t="s">
        <v>52</v>
      </c>
      <c r="N24" s="62" t="s">
        <v>48</v>
      </c>
      <c r="O24" s="64"/>
      <c r="P24"/>
      <c r="Q24"/>
      <c r="R24"/>
      <c r="S24"/>
      <c r="T24" s="2"/>
      <c r="U24" s="32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</row>
    <row r="25" spans="1:130" s="1" customFormat="1" ht="38.15" customHeight="1" thickBot="1" x14ac:dyDescent="0.3">
      <c r="A25" s="53">
        <v>60005968</v>
      </c>
      <c r="B25" s="42">
        <v>10</v>
      </c>
      <c r="C25" s="42" t="s">
        <v>38</v>
      </c>
      <c r="D25" s="51">
        <v>1</v>
      </c>
      <c r="E25" s="42" t="s">
        <v>31</v>
      </c>
      <c r="F25" s="43">
        <v>18500</v>
      </c>
      <c r="G25" s="43">
        <f>D25*F25</f>
        <v>18500</v>
      </c>
      <c r="H25" s="44" t="s">
        <v>18</v>
      </c>
      <c r="I25" s="45" t="e">
        <f>H25*D25</f>
        <v>#VALUE!</v>
      </c>
      <c r="J25" s="46" t="s">
        <v>44</v>
      </c>
      <c r="K25" s="41" t="s">
        <v>58</v>
      </c>
      <c r="L25" s="41" t="s">
        <v>51</v>
      </c>
      <c r="M25" s="41" t="s">
        <v>52</v>
      </c>
      <c r="N25" s="41" t="s">
        <v>48</v>
      </c>
      <c r="O25" s="47" t="s">
        <v>49</v>
      </c>
      <c r="P25"/>
      <c r="Q25"/>
      <c r="R25"/>
      <c r="S25"/>
      <c r="T25" s="2"/>
      <c r="U25" s="32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</row>
    <row r="26" spans="1:130" s="1" customFormat="1" ht="38.15" customHeight="1" thickBot="1" x14ac:dyDescent="0.3">
      <c r="A26" s="59">
        <v>60005977</v>
      </c>
      <c r="B26" s="42">
        <v>10</v>
      </c>
      <c r="C26" s="42" t="s">
        <v>61</v>
      </c>
      <c r="D26" s="51">
        <v>20</v>
      </c>
      <c r="E26" s="42" t="s">
        <v>31</v>
      </c>
      <c r="F26" s="43">
        <v>18000</v>
      </c>
      <c r="G26" s="43">
        <f t="shared" ref="G26:G27" si="4">D26*F26</f>
        <v>360000</v>
      </c>
      <c r="H26" s="44" t="s">
        <v>18</v>
      </c>
      <c r="I26" s="45" t="e">
        <f t="shared" ref="I26:I27" si="5">H26*D26</f>
        <v>#VALUE!</v>
      </c>
      <c r="J26" s="55" t="s">
        <v>62</v>
      </c>
      <c r="K26" s="55" t="s">
        <v>66</v>
      </c>
      <c r="L26" s="55" t="s">
        <v>63</v>
      </c>
      <c r="M26" s="55">
        <v>2532</v>
      </c>
      <c r="N26" s="55" t="s">
        <v>64</v>
      </c>
      <c r="O26" s="57" t="s">
        <v>65</v>
      </c>
      <c r="P26"/>
      <c r="Q26"/>
      <c r="R26"/>
      <c r="S26"/>
      <c r="T26" s="2"/>
      <c r="U26" s="32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</row>
    <row r="27" spans="1:130" s="1" customFormat="1" ht="38.15" customHeight="1" thickBot="1" x14ac:dyDescent="0.3">
      <c r="A27" s="60"/>
      <c r="B27" s="42">
        <v>20</v>
      </c>
      <c r="C27" s="42" t="s">
        <v>61</v>
      </c>
      <c r="D27" s="51">
        <v>4</v>
      </c>
      <c r="E27" s="42" t="s">
        <v>31</v>
      </c>
      <c r="F27" s="43">
        <v>21000</v>
      </c>
      <c r="G27" s="43">
        <f t="shared" si="4"/>
        <v>84000</v>
      </c>
      <c r="H27" s="44" t="s">
        <v>18</v>
      </c>
      <c r="I27" s="45" t="e">
        <f t="shared" si="5"/>
        <v>#VALUE!</v>
      </c>
      <c r="J27" s="56"/>
      <c r="K27" s="56"/>
      <c r="L27" s="56"/>
      <c r="M27" s="56"/>
      <c r="N27" s="56"/>
      <c r="O27" s="58"/>
      <c r="P27"/>
      <c r="Q27"/>
      <c r="R27"/>
      <c r="S27"/>
      <c r="T27" s="2"/>
      <c r="U27" s="32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</row>
    <row r="28" spans="1:130" s="1" customFormat="1" ht="15" thickTop="1" thickBot="1" x14ac:dyDescent="0.3">
      <c r="A28" s="74" t="s">
        <v>19</v>
      </c>
      <c r="B28" s="75"/>
      <c r="C28" s="75"/>
      <c r="D28" s="75"/>
      <c r="E28" s="75"/>
      <c r="F28" s="75"/>
      <c r="G28" s="31">
        <f>SUM(G15:G27)</f>
        <v>836000</v>
      </c>
      <c r="H28" s="21"/>
      <c r="I28" s="21"/>
      <c r="J28" s="21"/>
      <c r="K28" s="23"/>
      <c r="L28" s="13"/>
      <c r="M28" s="13"/>
      <c r="N28" s="13"/>
      <c r="O28" s="34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</row>
    <row r="29" spans="1:130" s="1" customFormat="1" ht="15" thickTop="1" thickBot="1" x14ac:dyDescent="0.3">
      <c r="A29" s="71" t="s">
        <v>20</v>
      </c>
      <c r="B29" s="72"/>
      <c r="C29" s="72"/>
      <c r="D29" s="72"/>
      <c r="E29" s="72"/>
      <c r="F29" s="72"/>
      <c r="G29" s="72"/>
      <c r="H29" s="73"/>
      <c r="I29" s="4" t="e">
        <f>SUM(I15:I27)</f>
        <v>#VALUE!</v>
      </c>
      <c r="J29" s="14"/>
      <c r="K29" s="24"/>
      <c r="L29" s="17"/>
      <c r="M29" s="18"/>
      <c r="N29" s="17"/>
      <c r="O29" s="35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</row>
    <row r="30" spans="1:130" s="1" customFormat="1" ht="13.5" thickTop="1" thickBot="1" x14ac:dyDescent="0.3">
      <c r="A30" s="76" t="s">
        <v>21</v>
      </c>
      <c r="B30" s="76"/>
      <c r="C30" s="76"/>
      <c r="D30" s="76"/>
      <c r="E30" s="76"/>
      <c r="F30" s="76"/>
      <c r="G30" s="76"/>
      <c r="H30" s="76"/>
      <c r="I30" s="7"/>
      <c r="J30" s="7"/>
      <c r="K30" s="25"/>
      <c r="L30" s="7"/>
      <c r="M30" s="8"/>
      <c r="N30" s="7"/>
      <c r="O30" s="36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</row>
    <row r="31" spans="1:130" s="1" customFormat="1" ht="13" thickBot="1" x14ac:dyDescent="0.3">
      <c r="A31" s="8" t="s">
        <v>22</v>
      </c>
      <c r="B31" s="69" t="s">
        <v>18</v>
      </c>
      <c r="C31" s="70"/>
      <c r="D31" s="70"/>
      <c r="E31" s="70"/>
      <c r="F31" s="10" t="s">
        <v>23</v>
      </c>
      <c r="G31" s="7"/>
      <c r="H31" s="11"/>
      <c r="I31" s="7"/>
      <c r="J31" s="8"/>
      <c r="K31" s="25"/>
      <c r="L31" s="7"/>
      <c r="M31" s="8"/>
      <c r="N31" s="7"/>
      <c r="O31" s="36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</row>
    <row r="32" spans="1:130" ht="23.15" customHeight="1" x14ac:dyDescent="0.25">
      <c r="B32" s="8"/>
      <c r="C32" s="7"/>
      <c r="D32" s="8"/>
      <c r="E32" s="7"/>
      <c r="F32" s="11"/>
      <c r="G32" s="11"/>
      <c r="H32" s="12" t="s">
        <v>24</v>
      </c>
      <c r="I32" s="7"/>
      <c r="J32" s="8"/>
      <c r="K32" s="25"/>
      <c r="L32" s="7"/>
      <c r="M32" s="8"/>
      <c r="N32" s="7"/>
      <c r="O32" s="36"/>
    </row>
    <row r="33" spans="2:15" x14ac:dyDescent="0.25">
      <c r="B33" s="8"/>
      <c r="C33" s="7"/>
      <c r="D33" s="19"/>
      <c r="E33" s="7"/>
      <c r="F33" s="11"/>
      <c r="G33" s="11"/>
      <c r="H33" s="12"/>
      <c r="I33" s="7"/>
      <c r="J33" s="8"/>
      <c r="K33" s="25"/>
      <c r="L33" s="7"/>
      <c r="M33" s="8"/>
      <c r="N33" s="7"/>
      <c r="O33" s="36"/>
    </row>
    <row r="34" spans="2:15" x14ac:dyDescent="0.25">
      <c r="B34" s="8"/>
      <c r="C34" s="7"/>
      <c r="D34" s="19"/>
      <c r="E34" s="7"/>
      <c r="F34" s="11"/>
      <c r="G34" s="9"/>
      <c r="H34" s="12"/>
      <c r="I34" s="7"/>
      <c r="J34" s="8"/>
      <c r="K34" s="25"/>
      <c r="L34" s="7"/>
      <c r="M34" s="8"/>
      <c r="N34" s="7"/>
      <c r="O34" s="36"/>
    </row>
    <row r="35" spans="2:15" x14ac:dyDescent="0.25">
      <c r="B35" s="8"/>
      <c r="C35" s="7"/>
      <c r="D35" s="19"/>
      <c r="E35" s="7"/>
      <c r="F35" s="11"/>
      <c r="G35" s="11"/>
      <c r="H35" s="12"/>
      <c r="I35" s="7"/>
      <c r="J35" s="8"/>
      <c r="K35" s="25"/>
      <c r="L35" s="7"/>
      <c r="M35" s="8"/>
      <c r="N35" s="7"/>
      <c r="O35" s="36"/>
    </row>
    <row r="36" spans="2:15" ht="14.5" x14ac:dyDescent="0.25">
      <c r="B36" s="8"/>
      <c r="C36" s="37"/>
      <c r="D36" s="19"/>
      <c r="E36" s="7"/>
      <c r="F36" s="11"/>
      <c r="G36" s="11"/>
      <c r="H36" s="11"/>
      <c r="I36" s="12"/>
      <c r="J36" s="8"/>
      <c r="K36" s="25"/>
      <c r="L36" s="16"/>
      <c r="M36" s="16"/>
      <c r="N36" s="16"/>
      <c r="O36" s="26"/>
    </row>
    <row r="37" spans="2:15" ht="14.5" x14ac:dyDescent="0.25">
      <c r="B37" s="8"/>
      <c r="C37" s="37"/>
      <c r="D37" s="19"/>
      <c r="E37" s="7"/>
      <c r="F37" s="8"/>
      <c r="G37" s="7"/>
      <c r="H37" s="7"/>
      <c r="I37" s="7"/>
      <c r="J37" s="16" t="s">
        <v>25</v>
      </c>
      <c r="K37" s="26"/>
      <c r="L37" s="15"/>
      <c r="M37" s="15"/>
      <c r="N37" s="15"/>
      <c r="O37" s="27"/>
    </row>
    <row r="38" spans="2:15" x14ac:dyDescent="0.25">
      <c r="B38" s="8"/>
      <c r="C38" s="37"/>
      <c r="D38" s="19"/>
      <c r="E38" s="7"/>
      <c r="F38" s="7"/>
      <c r="G38" s="7"/>
      <c r="H38" s="7"/>
      <c r="I38" s="7"/>
      <c r="J38" s="15" t="s">
        <v>26</v>
      </c>
      <c r="K38" s="27"/>
      <c r="L38" s="15"/>
      <c r="M38" s="15"/>
      <c r="N38" s="15"/>
      <c r="O38" s="27"/>
    </row>
    <row r="39" spans="2:15" x14ac:dyDescent="0.25">
      <c r="B39" s="8"/>
      <c r="C39" s="37"/>
      <c r="D39" s="19"/>
      <c r="E39" s="7"/>
      <c r="F39" s="7"/>
      <c r="G39" s="7"/>
      <c r="H39" s="7"/>
      <c r="I39" s="7"/>
      <c r="J39" s="15" t="s">
        <v>27</v>
      </c>
      <c r="K39" s="27"/>
    </row>
    <row r="40" spans="2:15" x14ac:dyDescent="0.25">
      <c r="C40" s="2"/>
      <c r="D40" s="20"/>
    </row>
    <row r="41" spans="2:15" x14ac:dyDescent="0.25">
      <c r="C41" s="2"/>
      <c r="D41" s="20"/>
    </row>
    <row r="42" spans="2:15" x14ac:dyDescent="0.25">
      <c r="C42" s="2"/>
      <c r="D42" s="20"/>
    </row>
    <row r="43" spans="2:15" x14ac:dyDescent="0.25">
      <c r="C43" s="2"/>
      <c r="D43" s="20"/>
    </row>
    <row r="44" spans="2:15" x14ac:dyDescent="0.25">
      <c r="D44" s="20"/>
    </row>
    <row r="45" spans="2:15" x14ac:dyDescent="0.25">
      <c r="D45" s="20"/>
    </row>
    <row r="46" spans="2:15" x14ac:dyDescent="0.25">
      <c r="D46" s="20"/>
      <c r="F46" s="32"/>
    </row>
    <row r="47" spans="2:15" x14ac:dyDescent="0.25">
      <c r="D47" s="20"/>
    </row>
  </sheetData>
  <mergeCells count="39">
    <mergeCell ref="B31:E31"/>
    <mergeCell ref="A29:H29"/>
    <mergeCell ref="A28:F28"/>
    <mergeCell ref="A30:H30"/>
    <mergeCell ref="A9:O9"/>
    <mergeCell ref="A10:O10"/>
    <mergeCell ref="A11:O11"/>
    <mergeCell ref="A13:A14"/>
    <mergeCell ref="B13:B14"/>
    <mergeCell ref="C13:C14"/>
    <mergeCell ref="O13:O14"/>
    <mergeCell ref="K13:K14"/>
    <mergeCell ref="L13:L14"/>
    <mergeCell ref="N13:N14"/>
    <mergeCell ref="D13:D14"/>
    <mergeCell ref="E13:E14"/>
    <mergeCell ref="F13:G13"/>
    <mergeCell ref="H13:I13"/>
    <mergeCell ref="A15:A16"/>
    <mergeCell ref="J15:J16"/>
    <mergeCell ref="K15:K16"/>
    <mergeCell ref="L15:L16"/>
    <mergeCell ref="M15:M16"/>
    <mergeCell ref="N15:N16"/>
    <mergeCell ref="O15:O16"/>
    <mergeCell ref="A23:A24"/>
    <mergeCell ref="J23:J24"/>
    <mergeCell ref="K23:K24"/>
    <mergeCell ref="L23:L24"/>
    <mergeCell ref="M23:M24"/>
    <mergeCell ref="N23:N24"/>
    <mergeCell ref="O23:O24"/>
    <mergeCell ref="N26:N27"/>
    <mergeCell ref="O26:O27"/>
    <mergeCell ref="A26:A27"/>
    <mergeCell ref="J26:J27"/>
    <mergeCell ref="K26:K27"/>
    <mergeCell ref="L26:L27"/>
    <mergeCell ref="M26:M27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197F1-44AC-4F35-9772-3DFE815F7A03}">
  <ds:schemaRefs>
    <ds:schemaRef ds:uri="http://schemas.microsoft.com/office/2006/metadata/properties"/>
    <ds:schemaRef ds:uri="63ef4d09-7a27-477e-abfe-88d2d0877d32"/>
    <ds:schemaRef ds:uri="http://purl.org/dc/terms/"/>
    <ds:schemaRef ds:uri="http://schemas.microsoft.com/office/2006/documentManagement/typ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D9308E-2BE7-4546-8B5C-E7D92FE733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Matolak Milan</cp:lastModifiedBy>
  <cp:revision>1</cp:revision>
  <dcterms:created xsi:type="dcterms:W3CDTF">2019-08-01T11:10:14Z</dcterms:created>
  <dcterms:modified xsi:type="dcterms:W3CDTF">2024-09-23T21:09:21Z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