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23" documentId="14_{D2BC0033-DA82-4940-AB1F-F12A28CD241A}" xr6:coauthVersionLast="36" xr6:coauthVersionMax="36" xr10:uidLastSave="{6726BA80-AE45-499A-9C8B-70FF8441278B}"/>
  <bookViews>
    <workbookView xWindow="1490" yWindow="1490" windowWidth="28790" windowHeight="1547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instalatersky!$A$2:$H$80</definedName>
  </definedNames>
  <calcPr calcId="191029"/>
</workbook>
</file>

<file path=xl/calcChain.xml><?xml version="1.0" encoding="utf-8"?>
<calcChain xmlns="http://schemas.openxmlformats.org/spreadsheetml/2006/main">
  <c r="H12" i="2" l="1"/>
  <c r="F12" i="2"/>
  <c r="H11" i="2"/>
  <c r="F11" i="2"/>
  <c r="H10" i="2"/>
  <c r="F10" i="2"/>
  <c r="H9" i="2"/>
  <c r="F9" i="2"/>
  <c r="H8" i="2"/>
  <c r="F8" i="2"/>
  <c r="H54" i="2" l="1"/>
  <c r="F54" i="2"/>
  <c r="H42" i="2"/>
  <c r="F42" i="2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F35" i="2"/>
  <c r="H43" i="2"/>
  <c r="F43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47" i="2" l="1"/>
  <c r="F47" i="2"/>
  <c r="H46" i="2"/>
  <c r="F46" i="2"/>
  <c r="H45" i="2"/>
  <c r="F45" i="2"/>
  <c r="H44" i="2"/>
  <c r="F44" i="2"/>
  <c r="H23" i="2"/>
  <c r="F23" i="2"/>
  <c r="H56" i="2"/>
  <c r="F56" i="2"/>
  <c r="H55" i="2"/>
  <c r="F55" i="2"/>
  <c r="H53" i="2"/>
  <c r="F53" i="2"/>
  <c r="H52" i="2"/>
  <c r="F52" i="2"/>
  <c r="H51" i="2"/>
  <c r="F51" i="2"/>
  <c r="H50" i="2"/>
  <c r="F50" i="2"/>
  <c r="H49" i="2"/>
  <c r="F49" i="2"/>
  <c r="H48" i="2"/>
  <c r="F48" i="2"/>
  <c r="H22" i="2"/>
  <c r="F22" i="2"/>
  <c r="H64" i="2" l="1"/>
  <c r="F64" i="2"/>
  <c r="H63" i="2"/>
  <c r="F63" i="2"/>
  <c r="H16" i="2" l="1"/>
  <c r="F16" i="2"/>
  <c r="H15" i="2"/>
  <c r="F15" i="2"/>
  <c r="H14" i="2"/>
  <c r="F14" i="2"/>
  <c r="H13" i="2"/>
  <c r="F13" i="2"/>
  <c r="H7" i="2"/>
  <c r="F7" i="2"/>
  <c r="H57" i="2" l="1"/>
  <c r="F57" i="2"/>
  <c r="H17" i="2" l="1"/>
  <c r="F17" i="2"/>
  <c r="H62" i="2" l="1"/>
  <c r="G65" i="2" s="1"/>
  <c r="F62" i="2"/>
  <c r="E65" i="2" l="1"/>
  <c r="H21" i="2"/>
  <c r="G58" i="2" s="1"/>
  <c r="F21" i="2"/>
  <c r="F6" i="2" l="1"/>
  <c r="H6" i="2" l="1"/>
  <c r="G18" i="2" l="1"/>
  <c r="G66" i="2" s="1"/>
  <c r="F1041400" i="2"/>
</calcChain>
</file>

<file path=xl/sharedStrings.xml><?xml version="1.0" encoding="utf-8"?>
<sst xmlns="http://schemas.openxmlformats.org/spreadsheetml/2006/main" count="191" uniqueCount="79">
  <si>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</si>
  <si>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</si>
  <si>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</si>
  <si>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</si>
  <si>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</si>
  <si>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</si>
  <si>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</si>
  <si>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</si>
  <si>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</si>
  <si>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</si>
  <si>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</si>
  <si>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</si>
  <si>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</si>
  <si>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</si>
  <si>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</si>
  <si>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</si>
  <si>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</si>
  <si>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</si>
  <si>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</si>
  <si>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</si>
  <si>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</si>
  <si>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</si>
  <si>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</si>
  <si>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č.A1/16, Studentská 1770/1, Ostrava - Poruba, 700 32</t>
  </si>
  <si>
    <t>KS</t>
  </si>
  <si>
    <t>Dodávka instalatérského materiálu 6/2024</t>
  </si>
  <si>
    <t>Ventil přímý Siemens VVF 53.40-16 DN 40, PN 25 (VVF53.40-16)</t>
  </si>
  <si>
    <t>m</t>
  </si>
  <si>
    <t xml:space="preserve">Viega Profipress CU trubka DN 22x1mm </t>
  </si>
  <si>
    <t xml:space="preserve">Viega Profipress CU koleno 22/90°/č.1 </t>
  </si>
  <si>
    <t xml:space="preserve">Viega Profipress CU koleno 22/90°/č.2 </t>
  </si>
  <si>
    <t xml:space="preserve">Viega Profipress - T-kus 22/18/22                                                                          </t>
  </si>
  <si>
    <t xml:space="preserve">Viega Profipress - T-kus 22/15/22                                                                          </t>
  </si>
  <si>
    <t xml:space="preserve">Viega  CU přechod vnější závit 2211 lisovací  přípoj 22 x 3/4"                                                </t>
  </si>
  <si>
    <t xml:space="preserve">Viega CU přechod vnější závit 2211 lisovací  přípoj 18 x 3/4"                                                </t>
  </si>
  <si>
    <t xml:space="preserve">Viega  CU přechod vnitřní závit 2211 lisovací  přípoj 22 x 3/4"                                                </t>
  </si>
  <si>
    <t xml:space="preserve">Viega CU přechod vnitřní závit 2211 lisovací  přípoj 18 x 3/4"                                                </t>
  </si>
  <si>
    <t xml:space="preserve">Viega redukované hrdlo CU 22/18                                                                        </t>
  </si>
  <si>
    <t xml:space="preserve">Viega redukované hrdlo CU 18/15                                                                        </t>
  </si>
  <si>
    <t xml:space="preserve">Viega Profipress - T-kus 18/18/18                                                                          </t>
  </si>
  <si>
    <t xml:space="preserve">Viega Profipress - T-kus 18/15/18                                                                          </t>
  </si>
  <si>
    <t xml:space="preserve">Viega  CU nátrubek DN 15                                                                          </t>
  </si>
  <si>
    <t xml:space="preserve">Viega CU nátrubek DN 18                                                                          </t>
  </si>
  <si>
    <t>Viega CU nátrubek DN 22</t>
  </si>
  <si>
    <t xml:space="preserve">Viega CU přechod vnější závit 2211 lisovací  přípoj 15 x 1/2"                                                </t>
  </si>
  <si>
    <t xml:space="preserve">Viega CU přechod vnitřní závit 2211 lisovací  přípoj 15 x 1/2"                                                </t>
  </si>
  <si>
    <t xml:space="preserve">šroubení  mosaz přímé 3/4"  </t>
  </si>
  <si>
    <t xml:space="preserve">šroubení  mosaz přímé 1"  </t>
  </si>
  <si>
    <t>redukce mosaz 1"/3/4"</t>
  </si>
  <si>
    <t>redukce mosaz 3/4"/ 1/2"</t>
  </si>
  <si>
    <t xml:space="preserve">vsuvka redukovaná mosaz 1"x 3/4" </t>
  </si>
  <si>
    <t xml:space="preserve">vsuvka redukovaná mosaz 3/4"x 1/2" </t>
  </si>
  <si>
    <t>T-kus mosaz 3/4"</t>
  </si>
  <si>
    <t>T-kus mosaz 1"</t>
  </si>
  <si>
    <t>koleno mosaz 1" č.1</t>
  </si>
  <si>
    <t>koleno mosaz 1" č.2</t>
  </si>
  <si>
    <t>koleno mosaz 3/4" č.1</t>
  </si>
  <si>
    <t>koleno mosaz 3/4" č.2</t>
  </si>
  <si>
    <t xml:space="preserve">hrdlo mosaz 1" </t>
  </si>
  <si>
    <t xml:space="preserve">hrdlo mosaz 3/4" </t>
  </si>
  <si>
    <t xml:space="preserve">hrdlo mosaz 1/2" </t>
  </si>
  <si>
    <r>
      <t>Viega Profipress - koleno DN 18 /90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č.1                                                                        </t>
    </r>
  </si>
  <si>
    <r>
      <t>Viega Profipress - koleno DN 18 /90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č.2</t>
    </r>
    <r>
      <rPr>
        <sz val="11"/>
        <color theme="1"/>
        <rFont val="Calibri"/>
        <family val="2"/>
        <scheme val="minor"/>
      </rPr>
      <t/>
    </r>
  </si>
  <si>
    <t>Koleno PPR 20x1/2 nástěnné</t>
  </si>
  <si>
    <t>redukce 3/8x1/4" mosaz (přechodka)</t>
  </si>
  <si>
    <t>WC flexi přípojka 110/28-55cm</t>
  </si>
  <si>
    <t>WC šrouby  nerez  6x80</t>
  </si>
  <si>
    <t>Sifon U5/4-52 CR</t>
  </si>
  <si>
    <t>šrouby umyvadlové nerez</t>
  </si>
  <si>
    <t>vsuvka 3/8" mosaz závity vnější</t>
  </si>
  <si>
    <t>pancéřová hadička 3/8"m+m 40cm</t>
  </si>
  <si>
    <t>Ventil plovákový napouš.boční  CH11 1/2"</t>
  </si>
  <si>
    <t>Sifon umyvadlový  T-1015C ND40</t>
  </si>
  <si>
    <t>NátrubekPPR 25</t>
  </si>
  <si>
    <t>Ks</t>
  </si>
  <si>
    <t>Koleno PPR 20/45</t>
  </si>
  <si>
    <t>Umyvadlová baterie NOVASERVIS TITANIA FRESH bez výpusti, chrom TYP: 96001/1.0</t>
  </si>
  <si>
    <t xml:space="preserve">Ventil plovák stojánkový ALCADRAIN A 17, 1/2 </t>
  </si>
  <si>
    <t>ANTICOR instalační samolepící šedá páska TYP: 422-0,15mm x 38mm x 33m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</si>
</sst>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B112A"/>
      <name val="Calibri"/>
      <family val="2"/>
      <scheme val="minor"/>
    </font>
    <font>
      <sz val="11"/>
      <color theme="1" tint="4.9989318521683403E-2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83">
    <xf numFmtId="0" fontId="0" fillId="0" borderId="0" xfId="0"/>
    <xf numFmtId="0" fontId="9" fillId="0" borderId="0" xfId="0" applyFont="1" applyFill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164" fontId="9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/>
    </xf>
    <xf numFmtId="164" fontId="8" fillId="0" borderId="0" xfId="0" applyNumberFormat="1" applyFont="1" applyFill="1" applyAlignment="1" applyProtection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18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 applyProtection="1">
      <alignment horizontal="center" vertical="center" wrapText="1"/>
    </xf>
    <xf numFmtId="164" fontId="11" fillId="4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 vertical="center"/>
    </xf>
    <xf numFmtId="164" fontId="13" fillId="0" borderId="2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right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right" vertical="center"/>
    </xf>
    <xf numFmtId="0" fontId="22" fillId="0" borderId="1" xfId="0" applyFont="1" applyBorder="1" applyAlignment="1">
      <alignment horizontal="center" vertical="center"/>
    </xf>
    <xf numFmtId="164" fontId="8" fillId="0" borderId="3" xfId="0" applyNumberFormat="1" applyFont="1" applyBorder="1"/>
    <xf numFmtId="164" fontId="8" fillId="0" borderId="1" xfId="0" applyNumberFormat="1" applyFont="1" applyBorder="1"/>
    <xf numFmtId="1" fontId="22" fillId="0" borderId="1" xfId="0" applyNumberFormat="1" applyFont="1" applyBorder="1" applyAlignment="1">
      <alignment horizontal="center" vertical="center"/>
    </xf>
    <xf numFmtId="164" fontId="8" fillId="3" borderId="3" xfId="0" applyNumberFormat="1" applyFont="1" applyFill="1" applyBorder="1" applyAlignment="1" applyProtection="1">
      <alignment vertical="center" wrapText="1"/>
      <protection locked="0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8" fillId="0" borderId="14" xfId="0" applyFont="1" applyBorder="1" applyAlignment="1" applyProtection="1">
      <alignment horizontal="center" vertical="center"/>
    </xf>
    <xf numFmtId="0" fontId="0" fillId="0" borderId="14" xfId="0" applyBorder="1" applyAlignment="1">
      <alignment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164" fontId="13" fillId="0" borderId="9" xfId="0" applyNumberFormat="1" applyFont="1" applyFill="1" applyBorder="1" applyAlignment="1" applyProtection="1">
      <alignment horizontal="right" vertical="center"/>
    </xf>
    <xf numFmtId="164" fontId="13" fillId="0" borderId="10" xfId="0" applyNumberFormat="1" applyFont="1" applyFill="1" applyBorder="1" applyAlignment="1" applyProtection="1">
      <alignment horizontal="right" vertical="center"/>
    </xf>
    <xf numFmtId="164" fontId="13" fillId="0" borderId="13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4" fillId="0" borderId="3" xfId="0" applyFont="1" applyBorder="1" applyAlignment="1">
      <alignment wrapText="1"/>
    </xf>
    <xf numFmtId="0" fontId="22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26" fillId="0" borderId="1" xfId="0" applyFont="1" applyBorder="1" applyAlignment="1">
      <alignment wrapText="1"/>
    </xf>
    <xf numFmtId="0" fontId="22" fillId="0" borderId="15" xfId="0" applyFont="1" applyBorder="1" applyAlignment="1">
      <alignment horizontal="center"/>
    </xf>
    <xf numFmtId="1" fontId="22" fillId="0" borderId="16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164" fontId="8" fillId="0" borderId="16" xfId="0" applyNumberFormat="1" applyFont="1" applyBorder="1"/>
    <xf numFmtId="164" fontId="8" fillId="2" borderId="16" xfId="0" applyNumberFormat="1" applyFont="1" applyFill="1" applyBorder="1" applyAlignment="1" applyProtection="1">
      <alignment horizontal="right" vertical="center"/>
      <protection locked="0"/>
    </xf>
    <xf numFmtId="164" fontId="7" fillId="0" borderId="17" xfId="0" applyNumberFormat="1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center" wrapText="1"/>
    </xf>
    <xf numFmtId="0" fontId="27" fillId="3" borderId="1" xfId="0" applyFont="1" applyFill="1" applyBorder="1" applyAlignment="1" applyProtection="1">
      <alignment horizontal="left" vertical="center"/>
    </xf>
    <xf numFmtId="0" fontId="23" fillId="3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2771429" cy="2422212"/>
    <xdr:pic>
      <xdr:nvPicPr>
        <xdr:cNvPr id="2" name="Obrázek 1">
          <a:extLst>
            <a:ext uri="{FF2B5EF4-FFF2-40B4-BE49-F238E27FC236}">
              <a16:creationId xmlns:a16="http://schemas.microsoft.com/office/drawing/2014/main" id="{CDDEAB48-5A65-4181-8E7F-05B8D039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2450"/>
          <a:ext cx="2771429" cy="24222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400"/>
  <sheetViews>
    <sheetView tabSelected="1" zoomScale="70" zoomScaleNormal="70" workbookViewId="0">
      <selection activeCell="G65" sqref="G65:H65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1796875" style="1" customWidth="1"/>
    <col min="5" max="5" width="23.26953125" style="6" hidden="1" customWidth="1"/>
    <col min="6" max="6" width="8.984375E-2" style="6" customWidth="1"/>
    <col min="7" max="7" width="18.2695312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1" t="s">
        <v>18</v>
      </c>
      <c r="B2" s="61"/>
      <c r="C2" s="61"/>
      <c r="D2" s="61"/>
      <c r="E2" s="61"/>
      <c r="F2" s="61"/>
      <c r="G2" s="61"/>
      <c r="H2" s="61"/>
    </row>
    <row r="3" spans="1:8" s="3" customFormat="1" ht="18.5" x14ac:dyDescent="0.35">
      <c r="A3" s="62" t="s">
        <v>25</v>
      </c>
      <c r="B3" s="61"/>
      <c r="C3" s="61"/>
      <c r="D3" s="61"/>
      <c r="E3" s="61"/>
      <c r="F3" s="61"/>
      <c r="G3" s="61"/>
      <c r="H3" s="61"/>
    </row>
    <row r="4" spans="1:8" s="3" customFormat="1" ht="19" thickBot="1" x14ac:dyDescent="0.4">
      <c r="A4" s="13"/>
      <c r="B4" s="28"/>
      <c r="C4" s="13"/>
      <c r="D4" s="13"/>
      <c r="E4" s="13"/>
      <c r="F4" s="13"/>
      <c r="G4" s="13"/>
      <c r="H4" s="13"/>
    </row>
    <row r="5" spans="1:8" s="9" customFormat="1" ht="60" customHeight="1" thickBot="1" x14ac:dyDescent="0.4">
      <c r="A5" s="16" t="s">
        <v>12</v>
      </c>
      <c r="B5" s="29" t="s">
        <v>13</v>
      </c>
      <c r="C5" s="17" t="s">
        <v>14</v>
      </c>
      <c r="D5" s="34" t="s">
        <v>22</v>
      </c>
      <c r="E5" s="18" t="s">
        <v>3</v>
      </c>
      <c r="F5" s="18" t="s">
        <v>4</v>
      </c>
      <c r="G5" s="19" t="s">
        <v>1</v>
      </c>
      <c r="H5" s="20" t="s">
        <v>2</v>
      </c>
    </row>
    <row r="6" spans="1:8" s="9" customFormat="1" ht="15" customHeight="1" x14ac:dyDescent="0.35">
      <c r="A6" s="41">
        <v>1</v>
      </c>
      <c r="B6" s="49">
        <v>10</v>
      </c>
      <c r="C6" s="49" t="s">
        <v>16</v>
      </c>
      <c r="D6" s="50" t="s">
        <v>63</v>
      </c>
      <c r="E6" s="40"/>
      <c r="F6" s="37">
        <f t="shared" ref="F6:F16" si="0">SUM(E6*B6)</f>
        <v>0</v>
      </c>
      <c r="G6" s="12" t="s">
        <v>11</v>
      </c>
      <c r="H6" s="14" t="e">
        <f t="shared" ref="H6:H16" si="1">B6*G6</f>
        <v>#VALUE!</v>
      </c>
    </row>
    <row r="7" spans="1:8" x14ac:dyDescent="0.35">
      <c r="A7" s="47">
        <v>2</v>
      </c>
      <c r="B7" s="51">
        <v>10</v>
      </c>
      <c r="C7" s="51" t="s">
        <v>24</v>
      </c>
      <c r="D7" s="52" t="s">
        <v>64</v>
      </c>
      <c r="E7" s="38"/>
      <c r="F7" s="38">
        <f t="shared" si="0"/>
        <v>0</v>
      </c>
      <c r="G7" s="2" t="s">
        <v>11</v>
      </c>
      <c r="H7" s="15" t="e">
        <f t="shared" si="1"/>
        <v>#VALUE!</v>
      </c>
    </row>
    <row r="8" spans="1:8" x14ac:dyDescent="0.35">
      <c r="A8" s="42">
        <v>3</v>
      </c>
      <c r="B8" s="51">
        <v>4</v>
      </c>
      <c r="C8" s="51" t="s">
        <v>16</v>
      </c>
      <c r="D8" s="53" t="s">
        <v>65</v>
      </c>
      <c r="E8" s="38"/>
      <c r="F8" s="38">
        <f t="shared" ref="F8:F12" si="2">SUM(E8*B8)</f>
        <v>0</v>
      </c>
      <c r="G8" s="2" t="s">
        <v>11</v>
      </c>
      <c r="H8" s="15" t="e">
        <f t="shared" ref="H8:H12" si="3">B8*G8</f>
        <v>#VALUE!</v>
      </c>
    </row>
    <row r="9" spans="1:8" x14ac:dyDescent="0.35">
      <c r="A9" s="42">
        <v>4</v>
      </c>
      <c r="B9" s="51">
        <v>10</v>
      </c>
      <c r="C9" s="51" t="s">
        <v>16</v>
      </c>
      <c r="D9" s="53" t="s">
        <v>66</v>
      </c>
      <c r="E9" s="38"/>
      <c r="F9" s="38">
        <f t="shared" si="2"/>
        <v>0</v>
      </c>
      <c r="G9" s="2" t="s">
        <v>11</v>
      </c>
      <c r="H9" s="15" t="e">
        <f t="shared" si="3"/>
        <v>#VALUE!</v>
      </c>
    </row>
    <row r="10" spans="1:8" x14ac:dyDescent="0.35">
      <c r="A10" s="47">
        <v>5</v>
      </c>
      <c r="B10" s="51">
        <v>3</v>
      </c>
      <c r="C10" s="51" t="s">
        <v>16</v>
      </c>
      <c r="D10" s="53" t="s">
        <v>67</v>
      </c>
      <c r="E10" s="38"/>
      <c r="F10" s="38">
        <f t="shared" si="2"/>
        <v>0</v>
      </c>
      <c r="G10" s="2" t="s">
        <v>11</v>
      </c>
      <c r="H10" s="15" t="e">
        <f t="shared" si="3"/>
        <v>#VALUE!</v>
      </c>
    </row>
    <row r="11" spans="1:8" x14ac:dyDescent="0.35">
      <c r="A11" s="42">
        <v>6</v>
      </c>
      <c r="B11" s="51">
        <v>5</v>
      </c>
      <c r="C11" s="51" t="s">
        <v>16</v>
      </c>
      <c r="D11" s="53" t="s">
        <v>68</v>
      </c>
      <c r="E11" s="38"/>
      <c r="F11" s="38">
        <f t="shared" si="2"/>
        <v>0</v>
      </c>
      <c r="G11" s="2" t="s">
        <v>11</v>
      </c>
      <c r="H11" s="15" t="e">
        <f t="shared" si="3"/>
        <v>#VALUE!</v>
      </c>
    </row>
    <row r="12" spans="1:8" x14ac:dyDescent="0.35">
      <c r="A12" s="42">
        <v>7</v>
      </c>
      <c r="B12" s="51">
        <v>10</v>
      </c>
      <c r="C12" s="51" t="s">
        <v>16</v>
      </c>
      <c r="D12" s="53" t="s">
        <v>69</v>
      </c>
      <c r="E12" s="38"/>
      <c r="F12" s="38">
        <f t="shared" si="2"/>
        <v>0</v>
      </c>
      <c r="G12" s="2" t="s">
        <v>11</v>
      </c>
      <c r="H12" s="15" t="e">
        <f t="shared" si="3"/>
        <v>#VALUE!</v>
      </c>
    </row>
    <row r="13" spans="1:8" x14ac:dyDescent="0.35">
      <c r="A13" s="47">
        <v>8</v>
      </c>
      <c r="B13" s="51">
        <v>10</v>
      </c>
      <c r="C13" s="51" t="s">
        <v>16</v>
      </c>
      <c r="D13" s="53" t="s">
        <v>70</v>
      </c>
      <c r="E13" s="38"/>
      <c r="F13" s="38">
        <f t="shared" si="0"/>
        <v>0</v>
      </c>
      <c r="G13" s="2" t="s">
        <v>11</v>
      </c>
      <c r="H13" s="15" t="e">
        <f t="shared" si="1"/>
        <v>#VALUE!</v>
      </c>
    </row>
    <row r="14" spans="1:8" x14ac:dyDescent="0.35">
      <c r="A14" s="42">
        <v>9</v>
      </c>
      <c r="B14" s="51">
        <v>5</v>
      </c>
      <c r="C14" s="51" t="s">
        <v>16</v>
      </c>
      <c r="D14" s="53" t="s">
        <v>71</v>
      </c>
      <c r="E14" s="38"/>
      <c r="F14" s="38">
        <f t="shared" si="0"/>
        <v>0</v>
      </c>
      <c r="G14" s="2" t="s">
        <v>11</v>
      </c>
      <c r="H14" s="15" t="e">
        <f t="shared" si="1"/>
        <v>#VALUE!</v>
      </c>
    </row>
    <row r="15" spans="1:8" x14ac:dyDescent="0.35">
      <c r="A15" s="42">
        <v>10</v>
      </c>
      <c r="B15" s="51">
        <v>6</v>
      </c>
      <c r="C15" s="51" t="s">
        <v>16</v>
      </c>
      <c r="D15" s="78" t="s">
        <v>72</v>
      </c>
      <c r="E15" s="38"/>
      <c r="F15" s="38">
        <f t="shared" si="0"/>
        <v>0</v>
      </c>
      <c r="G15" s="2" t="s">
        <v>11</v>
      </c>
      <c r="H15" s="15" t="e">
        <f t="shared" si="1"/>
        <v>#VALUE!</v>
      </c>
    </row>
    <row r="16" spans="1:8" x14ac:dyDescent="0.35">
      <c r="A16" s="47">
        <v>11</v>
      </c>
      <c r="B16" s="51">
        <v>10</v>
      </c>
      <c r="C16" s="51" t="s">
        <v>16</v>
      </c>
      <c r="D16" s="79" t="s">
        <v>73</v>
      </c>
      <c r="E16" s="38"/>
      <c r="F16" s="38">
        <f t="shared" si="0"/>
        <v>0</v>
      </c>
      <c r="G16" s="2" t="s">
        <v>11</v>
      </c>
      <c r="H16" s="15" t="e">
        <f t="shared" si="1"/>
        <v>#VALUE!</v>
      </c>
    </row>
    <row r="17" spans="1:8" ht="15" thickBot="1" x14ac:dyDescent="0.4">
      <c r="A17" s="42">
        <v>12</v>
      </c>
      <c r="B17" s="51">
        <v>20</v>
      </c>
      <c r="C17" s="51" t="s">
        <v>74</v>
      </c>
      <c r="D17" s="80" t="s">
        <v>75</v>
      </c>
      <c r="E17" s="38"/>
      <c r="F17" s="38">
        <f t="shared" ref="F17" si="4">SUM(E17*B17)</f>
        <v>0</v>
      </c>
      <c r="G17" s="2" t="s">
        <v>11</v>
      </c>
      <c r="H17" s="15" t="e">
        <f t="shared" ref="H17" si="5">B17*G17</f>
        <v>#VALUE!</v>
      </c>
    </row>
    <row r="18" spans="1:8" ht="19" thickBot="1" x14ac:dyDescent="0.4">
      <c r="A18" s="43"/>
      <c r="B18" s="44"/>
      <c r="C18" s="45"/>
      <c r="D18" s="35" t="s">
        <v>21</v>
      </c>
      <c r="E18" s="56">
        <v>64194</v>
      </c>
      <c r="F18" s="56"/>
      <c r="G18" s="56" t="e">
        <f>SUM(H6:H17)</f>
        <v>#VALUE!</v>
      </c>
      <c r="H18" s="57"/>
    </row>
    <row r="19" spans="1:8" ht="19" thickBot="1" x14ac:dyDescent="0.4">
      <c r="A19" s="46"/>
      <c r="B19" s="46"/>
      <c r="C19" s="46"/>
      <c r="D19" s="10"/>
      <c r="E19" s="11"/>
      <c r="F19" s="11"/>
      <c r="G19" s="11"/>
      <c r="H19" s="11"/>
    </row>
    <row r="20" spans="1:8" ht="49.5" customHeight="1" thickBot="1" x14ac:dyDescent="0.4">
      <c r="A20" s="16" t="s">
        <v>12</v>
      </c>
      <c r="B20" s="17" t="s">
        <v>13</v>
      </c>
      <c r="C20" s="17" t="s">
        <v>14</v>
      </c>
      <c r="D20" s="33" t="s">
        <v>19</v>
      </c>
      <c r="E20" s="18" t="s">
        <v>3</v>
      </c>
      <c r="F20" s="18" t="s">
        <v>4</v>
      </c>
      <c r="G20" s="19" t="s">
        <v>1</v>
      </c>
      <c r="H20" s="20" t="s">
        <v>2</v>
      </c>
    </row>
    <row r="21" spans="1:8" s="9" customFormat="1" ht="15" customHeight="1" x14ac:dyDescent="0.35">
      <c r="A21" s="63">
        <v>1</v>
      </c>
      <c r="B21" s="64">
        <v>1</v>
      </c>
      <c r="C21" s="64" t="s">
        <v>16</v>
      </c>
      <c r="D21" s="65" t="s">
        <v>26</v>
      </c>
      <c r="E21" s="37"/>
      <c r="F21" s="37">
        <f t="shared" ref="F21:F57" si="6">SUM(E21*B21)</f>
        <v>0</v>
      </c>
      <c r="G21" s="12" t="s">
        <v>11</v>
      </c>
      <c r="H21" s="14" t="e">
        <f t="shared" ref="H21:H57" si="7">B21*G21</f>
        <v>#VALUE!</v>
      </c>
    </row>
    <row r="22" spans="1:8" s="9" customFormat="1" ht="15" customHeight="1" x14ac:dyDescent="0.35">
      <c r="A22" s="66">
        <v>2</v>
      </c>
      <c r="B22" s="67">
        <v>10</v>
      </c>
      <c r="C22" s="67" t="s">
        <v>27</v>
      </c>
      <c r="D22" s="68" t="s">
        <v>28</v>
      </c>
      <c r="E22" s="38"/>
      <c r="F22" s="38">
        <f t="shared" si="6"/>
        <v>0</v>
      </c>
      <c r="G22" s="2" t="s">
        <v>11</v>
      </c>
      <c r="H22" s="15" t="e">
        <f t="shared" si="7"/>
        <v>#VALUE!</v>
      </c>
    </row>
    <row r="23" spans="1:8" s="9" customFormat="1" ht="15" customHeight="1" x14ac:dyDescent="0.35">
      <c r="A23" s="66">
        <v>3</v>
      </c>
      <c r="B23" s="67">
        <v>10</v>
      </c>
      <c r="C23" s="67" t="s">
        <v>16</v>
      </c>
      <c r="D23" s="68" t="s">
        <v>29</v>
      </c>
      <c r="E23" s="38"/>
      <c r="F23" s="38">
        <f t="shared" ref="F23:F47" si="8">SUM(E23*B23)</f>
        <v>0</v>
      </c>
      <c r="G23" s="2" t="s">
        <v>11</v>
      </c>
      <c r="H23" s="15" t="e">
        <f t="shared" ref="H23:H47" si="9">B23*G23</f>
        <v>#VALUE!</v>
      </c>
    </row>
    <row r="24" spans="1:8" s="9" customFormat="1" ht="15" customHeight="1" x14ac:dyDescent="0.35">
      <c r="A24" s="66">
        <v>4</v>
      </c>
      <c r="B24" s="67">
        <v>10</v>
      </c>
      <c r="C24" s="67" t="s">
        <v>16</v>
      </c>
      <c r="D24" s="68" t="s">
        <v>30</v>
      </c>
      <c r="E24" s="38"/>
      <c r="F24" s="38">
        <f t="shared" ref="F24:F43" si="10">SUM(E24*B24)</f>
        <v>0</v>
      </c>
      <c r="G24" s="2" t="s">
        <v>11</v>
      </c>
      <c r="H24" s="15" t="e">
        <f t="shared" ref="H24:H43" si="11">B24*G24</f>
        <v>#VALUE!</v>
      </c>
    </row>
    <row r="25" spans="1:8" s="9" customFormat="1" ht="15" customHeight="1" x14ac:dyDescent="0.35">
      <c r="A25" s="66">
        <v>5</v>
      </c>
      <c r="B25" s="67">
        <v>10</v>
      </c>
      <c r="C25" s="67" t="s">
        <v>16</v>
      </c>
      <c r="D25" s="68" t="s">
        <v>31</v>
      </c>
      <c r="E25" s="38"/>
      <c r="F25" s="38">
        <f t="shared" si="10"/>
        <v>0</v>
      </c>
      <c r="G25" s="2" t="s">
        <v>11</v>
      </c>
      <c r="H25" s="15" t="e">
        <f t="shared" si="11"/>
        <v>#VALUE!</v>
      </c>
    </row>
    <row r="26" spans="1:8" s="9" customFormat="1" ht="15" customHeight="1" x14ac:dyDescent="0.35">
      <c r="A26" s="66">
        <v>6</v>
      </c>
      <c r="B26" s="67">
        <v>10</v>
      </c>
      <c r="C26" s="67" t="s">
        <v>16</v>
      </c>
      <c r="D26" s="68" t="s">
        <v>32</v>
      </c>
      <c r="E26" s="38"/>
      <c r="F26" s="38">
        <f t="shared" si="10"/>
        <v>0</v>
      </c>
      <c r="G26" s="2" t="s">
        <v>11</v>
      </c>
      <c r="H26" s="15" t="e">
        <f t="shared" si="11"/>
        <v>#VALUE!</v>
      </c>
    </row>
    <row r="27" spans="1:8" s="9" customFormat="1" ht="15" customHeight="1" x14ac:dyDescent="0.35">
      <c r="A27" s="66">
        <v>7</v>
      </c>
      <c r="B27" s="67">
        <v>10</v>
      </c>
      <c r="C27" s="67" t="s">
        <v>16</v>
      </c>
      <c r="D27" s="68" t="s">
        <v>33</v>
      </c>
      <c r="E27" s="38"/>
      <c r="F27" s="38">
        <f t="shared" si="10"/>
        <v>0</v>
      </c>
      <c r="G27" s="2" t="s">
        <v>11</v>
      </c>
      <c r="H27" s="15" t="e">
        <f t="shared" si="11"/>
        <v>#VALUE!</v>
      </c>
    </row>
    <row r="28" spans="1:8" s="9" customFormat="1" ht="15" customHeight="1" x14ac:dyDescent="0.35">
      <c r="A28" s="66">
        <v>8</v>
      </c>
      <c r="B28" s="67">
        <v>10</v>
      </c>
      <c r="C28" s="67" t="s">
        <v>16</v>
      </c>
      <c r="D28" s="68" t="s">
        <v>34</v>
      </c>
      <c r="E28" s="38"/>
      <c r="F28" s="38">
        <f t="shared" si="10"/>
        <v>0</v>
      </c>
      <c r="G28" s="2" t="s">
        <v>11</v>
      </c>
      <c r="H28" s="15" t="e">
        <f t="shared" si="11"/>
        <v>#VALUE!</v>
      </c>
    </row>
    <row r="29" spans="1:8" s="9" customFormat="1" ht="15" customHeight="1" x14ac:dyDescent="0.35">
      <c r="A29" s="66">
        <v>9</v>
      </c>
      <c r="B29" s="67">
        <v>10</v>
      </c>
      <c r="C29" s="67" t="s">
        <v>16</v>
      </c>
      <c r="D29" s="68" t="s">
        <v>35</v>
      </c>
      <c r="E29" s="38"/>
      <c r="F29" s="38">
        <f t="shared" si="10"/>
        <v>0</v>
      </c>
      <c r="G29" s="2" t="s">
        <v>11</v>
      </c>
      <c r="H29" s="15" t="e">
        <f t="shared" si="11"/>
        <v>#VALUE!</v>
      </c>
    </row>
    <row r="30" spans="1:8" s="9" customFormat="1" ht="15" customHeight="1" x14ac:dyDescent="0.35">
      <c r="A30" s="66">
        <v>10</v>
      </c>
      <c r="B30" s="67">
        <v>10</v>
      </c>
      <c r="C30" s="67" t="s">
        <v>16</v>
      </c>
      <c r="D30" s="68" t="s">
        <v>36</v>
      </c>
      <c r="E30" s="38"/>
      <c r="F30" s="38">
        <f t="shared" si="10"/>
        <v>0</v>
      </c>
      <c r="G30" s="2" t="s">
        <v>11</v>
      </c>
      <c r="H30" s="15" t="e">
        <f t="shared" si="11"/>
        <v>#VALUE!</v>
      </c>
    </row>
    <row r="31" spans="1:8" s="9" customFormat="1" ht="15" customHeight="1" x14ac:dyDescent="0.35">
      <c r="A31" s="66">
        <v>11</v>
      </c>
      <c r="B31" s="67">
        <v>10</v>
      </c>
      <c r="C31" s="67" t="s">
        <v>16</v>
      </c>
      <c r="D31" s="69" t="s">
        <v>37</v>
      </c>
      <c r="E31" s="38"/>
      <c r="F31" s="38">
        <f t="shared" si="10"/>
        <v>0</v>
      </c>
      <c r="G31" s="2" t="s">
        <v>11</v>
      </c>
      <c r="H31" s="15" t="e">
        <f t="shared" si="11"/>
        <v>#VALUE!</v>
      </c>
    </row>
    <row r="32" spans="1:8" s="9" customFormat="1" ht="15" customHeight="1" x14ac:dyDescent="0.35">
      <c r="A32" s="66">
        <v>12</v>
      </c>
      <c r="B32" s="67">
        <v>10</v>
      </c>
      <c r="C32" s="67" t="s">
        <v>16</v>
      </c>
      <c r="D32" s="69" t="s">
        <v>38</v>
      </c>
      <c r="E32" s="38"/>
      <c r="F32" s="38">
        <f t="shared" si="10"/>
        <v>0</v>
      </c>
      <c r="G32" s="2" t="s">
        <v>11</v>
      </c>
      <c r="H32" s="15" t="e">
        <f t="shared" si="11"/>
        <v>#VALUE!</v>
      </c>
    </row>
    <row r="33" spans="1:8" s="9" customFormat="1" ht="15" customHeight="1" x14ac:dyDescent="0.35">
      <c r="A33" s="66">
        <v>13</v>
      </c>
      <c r="B33" s="67">
        <v>10</v>
      </c>
      <c r="C33" s="67" t="s">
        <v>16</v>
      </c>
      <c r="D33" s="68" t="s">
        <v>61</v>
      </c>
      <c r="E33" s="38"/>
      <c r="F33" s="38">
        <f t="shared" si="10"/>
        <v>0</v>
      </c>
      <c r="G33" s="2" t="s">
        <v>11</v>
      </c>
      <c r="H33" s="15" t="e">
        <f t="shared" si="11"/>
        <v>#VALUE!</v>
      </c>
    </row>
    <row r="34" spans="1:8" s="9" customFormat="1" ht="15" customHeight="1" x14ac:dyDescent="0.35">
      <c r="A34" s="66">
        <v>14</v>
      </c>
      <c r="B34" s="67">
        <v>10</v>
      </c>
      <c r="C34" s="67" t="s">
        <v>16</v>
      </c>
      <c r="D34" s="68" t="s">
        <v>62</v>
      </c>
      <c r="E34" s="38"/>
      <c r="F34" s="38">
        <f t="shared" si="10"/>
        <v>0</v>
      </c>
      <c r="G34" s="2" t="s">
        <v>11</v>
      </c>
      <c r="H34" s="15" t="e">
        <f t="shared" si="11"/>
        <v>#VALUE!</v>
      </c>
    </row>
    <row r="35" spans="1:8" s="9" customFormat="1" ht="15" customHeight="1" x14ac:dyDescent="0.35">
      <c r="A35" s="66">
        <v>15</v>
      </c>
      <c r="B35" s="67">
        <v>10</v>
      </c>
      <c r="C35" s="67" t="s">
        <v>16</v>
      </c>
      <c r="D35" s="68" t="s">
        <v>39</v>
      </c>
      <c r="E35" s="38"/>
      <c r="F35" s="38">
        <f t="shared" ref="F35:F42" si="12">SUM(E35*B35)</f>
        <v>0</v>
      </c>
      <c r="G35" s="2" t="s">
        <v>11</v>
      </c>
      <c r="H35" s="15" t="e">
        <f t="shared" ref="H35:H42" si="13">B35*G35</f>
        <v>#VALUE!</v>
      </c>
    </row>
    <row r="36" spans="1:8" s="9" customFormat="1" ht="15" customHeight="1" x14ac:dyDescent="0.35">
      <c r="A36" s="66">
        <v>16</v>
      </c>
      <c r="B36" s="67">
        <v>10</v>
      </c>
      <c r="C36" s="67" t="s">
        <v>16</v>
      </c>
      <c r="D36" s="68" t="s">
        <v>40</v>
      </c>
      <c r="E36" s="38"/>
      <c r="F36" s="38">
        <f t="shared" si="12"/>
        <v>0</v>
      </c>
      <c r="G36" s="2" t="s">
        <v>11</v>
      </c>
      <c r="H36" s="15" t="e">
        <f t="shared" si="13"/>
        <v>#VALUE!</v>
      </c>
    </row>
    <row r="37" spans="1:8" s="9" customFormat="1" ht="15" customHeight="1" x14ac:dyDescent="0.35">
      <c r="A37" s="66">
        <v>17</v>
      </c>
      <c r="B37" s="67">
        <v>10</v>
      </c>
      <c r="C37" s="67" t="s">
        <v>16</v>
      </c>
      <c r="D37" s="69" t="s">
        <v>41</v>
      </c>
      <c r="E37" s="38"/>
      <c r="F37" s="38">
        <f t="shared" si="12"/>
        <v>0</v>
      </c>
      <c r="G37" s="2" t="s">
        <v>11</v>
      </c>
      <c r="H37" s="15" t="e">
        <f t="shared" si="13"/>
        <v>#VALUE!</v>
      </c>
    </row>
    <row r="38" spans="1:8" s="9" customFormat="1" ht="15" customHeight="1" x14ac:dyDescent="0.35">
      <c r="A38" s="66">
        <v>18</v>
      </c>
      <c r="B38" s="67">
        <v>10</v>
      </c>
      <c r="C38" s="67" t="s">
        <v>16</v>
      </c>
      <c r="D38" s="69" t="s">
        <v>42</v>
      </c>
      <c r="E38" s="38"/>
      <c r="F38" s="38">
        <f t="shared" si="12"/>
        <v>0</v>
      </c>
      <c r="G38" s="2" t="s">
        <v>11</v>
      </c>
      <c r="H38" s="15" t="e">
        <f t="shared" si="13"/>
        <v>#VALUE!</v>
      </c>
    </row>
    <row r="39" spans="1:8" s="9" customFormat="1" ht="15" customHeight="1" x14ac:dyDescent="0.35">
      <c r="A39" s="66">
        <v>19</v>
      </c>
      <c r="B39" s="67">
        <v>10</v>
      </c>
      <c r="C39" s="67" t="s">
        <v>16</v>
      </c>
      <c r="D39" s="69" t="s">
        <v>43</v>
      </c>
      <c r="E39" s="38"/>
      <c r="F39" s="38">
        <f t="shared" si="12"/>
        <v>0</v>
      </c>
      <c r="G39" s="2" t="s">
        <v>11</v>
      </c>
      <c r="H39" s="15" t="e">
        <f t="shared" si="13"/>
        <v>#VALUE!</v>
      </c>
    </row>
    <row r="40" spans="1:8" s="9" customFormat="1" ht="15" customHeight="1" x14ac:dyDescent="0.35">
      <c r="A40" s="66">
        <v>20</v>
      </c>
      <c r="B40" s="67">
        <v>10</v>
      </c>
      <c r="C40" s="67" t="s">
        <v>16</v>
      </c>
      <c r="D40" s="68" t="s">
        <v>44</v>
      </c>
      <c r="E40" s="38"/>
      <c r="F40" s="38">
        <f t="shared" si="12"/>
        <v>0</v>
      </c>
      <c r="G40" s="2" t="s">
        <v>11</v>
      </c>
      <c r="H40" s="15" t="e">
        <f t="shared" si="13"/>
        <v>#VALUE!</v>
      </c>
    </row>
    <row r="41" spans="1:8" s="9" customFormat="1" ht="15" customHeight="1" x14ac:dyDescent="0.35">
      <c r="A41" s="66">
        <v>21</v>
      </c>
      <c r="B41" s="67">
        <v>10</v>
      </c>
      <c r="C41" s="67" t="s">
        <v>16</v>
      </c>
      <c r="D41" s="68" t="s">
        <v>45</v>
      </c>
      <c r="E41" s="38"/>
      <c r="F41" s="38">
        <f t="shared" si="12"/>
        <v>0</v>
      </c>
      <c r="G41" s="2" t="s">
        <v>11</v>
      </c>
      <c r="H41" s="15" t="e">
        <f t="shared" si="13"/>
        <v>#VALUE!</v>
      </c>
    </row>
    <row r="42" spans="1:8" s="9" customFormat="1" ht="15" customHeight="1" x14ac:dyDescent="0.35">
      <c r="A42" s="66">
        <v>22</v>
      </c>
      <c r="B42" s="67">
        <v>10</v>
      </c>
      <c r="C42" s="67" t="s">
        <v>16</v>
      </c>
      <c r="D42" s="68" t="s">
        <v>46</v>
      </c>
      <c r="E42" s="38"/>
      <c r="F42" s="38">
        <f t="shared" si="12"/>
        <v>0</v>
      </c>
      <c r="G42" s="2" t="s">
        <v>11</v>
      </c>
      <c r="H42" s="15" t="e">
        <f t="shared" si="13"/>
        <v>#VALUE!</v>
      </c>
    </row>
    <row r="43" spans="1:8" s="9" customFormat="1" ht="15" customHeight="1" x14ac:dyDescent="0.35">
      <c r="A43" s="66">
        <v>23</v>
      </c>
      <c r="B43" s="67">
        <v>10</v>
      </c>
      <c r="C43" s="67" t="s">
        <v>16</v>
      </c>
      <c r="D43" s="68" t="s">
        <v>47</v>
      </c>
      <c r="E43" s="38"/>
      <c r="F43" s="38">
        <f t="shared" si="10"/>
        <v>0</v>
      </c>
      <c r="G43" s="2" t="s">
        <v>11</v>
      </c>
      <c r="H43" s="15" t="e">
        <f t="shared" si="11"/>
        <v>#VALUE!</v>
      </c>
    </row>
    <row r="44" spans="1:8" s="9" customFormat="1" ht="15" customHeight="1" x14ac:dyDescent="0.35">
      <c r="A44" s="66">
        <v>24</v>
      </c>
      <c r="B44" s="67">
        <v>10</v>
      </c>
      <c r="C44" s="67" t="s">
        <v>16</v>
      </c>
      <c r="D44" s="68" t="s">
        <v>48</v>
      </c>
      <c r="E44" s="38"/>
      <c r="F44" s="38">
        <f t="shared" si="8"/>
        <v>0</v>
      </c>
      <c r="G44" s="2" t="s">
        <v>11</v>
      </c>
      <c r="H44" s="15" t="e">
        <f t="shared" si="9"/>
        <v>#VALUE!</v>
      </c>
    </row>
    <row r="45" spans="1:8" s="9" customFormat="1" ht="15" customHeight="1" x14ac:dyDescent="0.35">
      <c r="A45" s="66">
        <v>25</v>
      </c>
      <c r="B45" s="67">
        <v>10</v>
      </c>
      <c r="C45" s="67" t="s">
        <v>16</v>
      </c>
      <c r="D45" s="68" t="s">
        <v>49</v>
      </c>
      <c r="E45" s="38"/>
      <c r="F45" s="38">
        <f t="shared" si="8"/>
        <v>0</v>
      </c>
      <c r="G45" s="2" t="s">
        <v>11</v>
      </c>
      <c r="H45" s="15" t="e">
        <f t="shared" si="9"/>
        <v>#VALUE!</v>
      </c>
    </row>
    <row r="46" spans="1:8" s="9" customFormat="1" ht="15" customHeight="1" x14ac:dyDescent="0.35">
      <c r="A46" s="66">
        <v>26</v>
      </c>
      <c r="B46" s="67">
        <v>10</v>
      </c>
      <c r="C46" s="67" t="s">
        <v>16</v>
      </c>
      <c r="D46" s="70" t="s">
        <v>50</v>
      </c>
      <c r="E46" s="38"/>
      <c r="F46" s="38">
        <f t="shared" si="8"/>
        <v>0</v>
      </c>
      <c r="G46" s="2" t="s">
        <v>11</v>
      </c>
      <c r="H46" s="15" t="e">
        <f t="shared" si="9"/>
        <v>#VALUE!</v>
      </c>
    </row>
    <row r="47" spans="1:8" s="9" customFormat="1" ht="15" customHeight="1" x14ac:dyDescent="0.35">
      <c r="A47" s="66">
        <v>27</v>
      </c>
      <c r="B47" s="67">
        <v>10</v>
      </c>
      <c r="C47" s="67" t="s">
        <v>16</v>
      </c>
      <c r="D47" s="70" t="s">
        <v>51</v>
      </c>
      <c r="E47" s="38"/>
      <c r="F47" s="38">
        <f t="shared" si="8"/>
        <v>0</v>
      </c>
      <c r="G47" s="2" t="s">
        <v>11</v>
      </c>
      <c r="H47" s="15" t="e">
        <f t="shared" si="9"/>
        <v>#VALUE!</v>
      </c>
    </row>
    <row r="48" spans="1:8" s="9" customFormat="1" ht="15" customHeight="1" x14ac:dyDescent="0.35">
      <c r="A48" s="66">
        <v>28</v>
      </c>
      <c r="B48" s="67">
        <v>10</v>
      </c>
      <c r="C48" s="67" t="s">
        <v>16</v>
      </c>
      <c r="D48" s="68" t="s">
        <v>52</v>
      </c>
      <c r="E48" s="38"/>
      <c r="F48" s="38">
        <f t="shared" si="6"/>
        <v>0</v>
      </c>
      <c r="G48" s="2" t="s">
        <v>11</v>
      </c>
      <c r="H48" s="15" t="e">
        <f t="shared" si="7"/>
        <v>#VALUE!</v>
      </c>
    </row>
    <row r="49" spans="1:8" s="9" customFormat="1" ht="15" customHeight="1" x14ac:dyDescent="0.35">
      <c r="A49" s="66">
        <v>29</v>
      </c>
      <c r="B49" s="67">
        <v>10</v>
      </c>
      <c r="C49" s="67" t="s">
        <v>16</v>
      </c>
      <c r="D49" s="68" t="s">
        <v>53</v>
      </c>
      <c r="E49" s="38"/>
      <c r="F49" s="38">
        <f t="shared" si="6"/>
        <v>0</v>
      </c>
      <c r="G49" s="2" t="s">
        <v>11</v>
      </c>
      <c r="H49" s="15" t="e">
        <f t="shared" si="7"/>
        <v>#VALUE!</v>
      </c>
    </row>
    <row r="50" spans="1:8" s="9" customFormat="1" ht="15" customHeight="1" x14ac:dyDescent="0.35">
      <c r="A50" s="66">
        <v>30</v>
      </c>
      <c r="B50" s="67">
        <v>10</v>
      </c>
      <c r="C50" s="67" t="s">
        <v>16</v>
      </c>
      <c r="D50" s="68" t="s">
        <v>54</v>
      </c>
      <c r="E50" s="38"/>
      <c r="F50" s="38">
        <f t="shared" si="6"/>
        <v>0</v>
      </c>
      <c r="G50" s="2" t="s">
        <v>11</v>
      </c>
      <c r="H50" s="15" t="e">
        <f t="shared" si="7"/>
        <v>#VALUE!</v>
      </c>
    </row>
    <row r="51" spans="1:8" s="9" customFormat="1" ht="15" customHeight="1" x14ac:dyDescent="0.35">
      <c r="A51" s="66">
        <v>31</v>
      </c>
      <c r="B51" s="67">
        <v>10</v>
      </c>
      <c r="C51" s="67" t="s">
        <v>16</v>
      </c>
      <c r="D51" s="68" t="s">
        <v>55</v>
      </c>
      <c r="E51" s="38"/>
      <c r="F51" s="38">
        <f t="shared" si="6"/>
        <v>0</v>
      </c>
      <c r="G51" s="2" t="s">
        <v>11</v>
      </c>
      <c r="H51" s="15" t="e">
        <f t="shared" si="7"/>
        <v>#VALUE!</v>
      </c>
    </row>
    <row r="52" spans="1:8" s="9" customFormat="1" ht="15" customHeight="1" x14ac:dyDescent="0.35">
      <c r="A52" s="66">
        <v>32</v>
      </c>
      <c r="B52" s="67">
        <v>10</v>
      </c>
      <c r="C52" s="67" t="s">
        <v>16</v>
      </c>
      <c r="D52" s="68" t="s">
        <v>56</v>
      </c>
      <c r="E52" s="38"/>
      <c r="F52" s="38">
        <f t="shared" si="6"/>
        <v>0</v>
      </c>
      <c r="G52" s="2" t="s">
        <v>11</v>
      </c>
      <c r="H52" s="15" t="e">
        <f t="shared" si="7"/>
        <v>#VALUE!</v>
      </c>
    </row>
    <row r="53" spans="1:8" s="9" customFormat="1" ht="15" customHeight="1" x14ac:dyDescent="0.35">
      <c r="A53" s="66">
        <v>33</v>
      </c>
      <c r="B53" s="67">
        <v>10</v>
      </c>
      <c r="C53" s="67" t="s">
        <v>16</v>
      </c>
      <c r="D53" s="68" t="s">
        <v>57</v>
      </c>
      <c r="E53" s="38"/>
      <c r="F53" s="38">
        <f t="shared" si="6"/>
        <v>0</v>
      </c>
      <c r="G53" s="2" t="s">
        <v>11</v>
      </c>
      <c r="H53" s="15" t="e">
        <f t="shared" si="7"/>
        <v>#VALUE!</v>
      </c>
    </row>
    <row r="54" spans="1:8" s="9" customFormat="1" ht="15" customHeight="1" x14ac:dyDescent="0.35">
      <c r="A54" s="66">
        <v>34</v>
      </c>
      <c r="B54" s="67">
        <v>10</v>
      </c>
      <c r="C54" s="67" t="s">
        <v>16</v>
      </c>
      <c r="D54" s="68" t="s">
        <v>58</v>
      </c>
      <c r="E54" s="38"/>
      <c r="F54" s="38">
        <f t="shared" ref="F54" si="14">SUM(E54*B54)</f>
        <v>0</v>
      </c>
      <c r="G54" s="2" t="s">
        <v>11</v>
      </c>
      <c r="H54" s="15" t="e">
        <f t="shared" ref="H54" si="15">B54*G54</f>
        <v>#VALUE!</v>
      </c>
    </row>
    <row r="55" spans="1:8" s="9" customFormat="1" ht="15" customHeight="1" x14ac:dyDescent="0.35">
      <c r="A55" s="66">
        <v>35</v>
      </c>
      <c r="B55" s="67">
        <v>10</v>
      </c>
      <c r="C55" s="67" t="s">
        <v>16</v>
      </c>
      <c r="D55" s="68" t="s">
        <v>59</v>
      </c>
      <c r="E55" s="38"/>
      <c r="F55" s="38">
        <f t="shared" si="6"/>
        <v>0</v>
      </c>
      <c r="G55" s="2" t="s">
        <v>11</v>
      </c>
      <c r="H55" s="15" t="e">
        <f t="shared" si="7"/>
        <v>#VALUE!</v>
      </c>
    </row>
    <row r="56" spans="1:8" s="9" customFormat="1" ht="15" customHeight="1" x14ac:dyDescent="0.35">
      <c r="A56" s="66">
        <v>36</v>
      </c>
      <c r="B56" s="67">
        <v>10</v>
      </c>
      <c r="C56" s="67" t="s">
        <v>16</v>
      </c>
      <c r="D56" s="68" t="s">
        <v>60</v>
      </c>
      <c r="E56" s="38"/>
      <c r="F56" s="38">
        <f t="shared" si="6"/>
        <v>0</v>
      </c>
      <c r="G56" s="2" t="s">
        <v>11</v>
      </c>
      <c r="H56" s="15" t="e">
        <f t="shared" si="7"/>
        <v>#VALUE!</v>
      </c>
    </row>
    <row r="57" spans="1:8" s="9" customFormat="1" ht="15" customHeight="1" thickBot="1" x14ac:dyDescent="0.4">
      <c r="A57" s="71"/>
      <c r="B57" s="72"/>
      <c r="C57" s="73"/>
      <c r="D57" s="74"/>
      <c r="E57" s="75"/>
      <c r="F57" s="75">
        <f t="shared" si="6"/>
        <v>0</v>
      </c>
      <c r="G57" s="76" t="s">
        <v>11</v>
      </c>
      <c r="H57" s="77" t="e">
        <f t="shared" si="7"/>
        <v>#VALUE!</v>
      </c>
    </row>
    <row r="58" spans="1:8" s="9" customFormat="1" ht="15" customHeight="1" thickBot="1" x14ac:dyDescent="0.4">
      <c r="A58" s="43"/>
      <c r="B58" s="45"/>
      <c r="C58" s="45"/>
      <c r="D58" s="32" t="s">
        <v>20</v>
      </c>
      <c r="E58" s="58">
        <v>5132</v>
      </c>
      <c r="F58" s="56"/>
      <c r="G58" s="56" t="e">
        <f>SUM(H21:H57)</f>
        <v>#VALUE!</v>
      </c>
      <c r="H58" s="57"/>
    </row>
    <row r="59" spans="1:8" s="9" customFormat="1" ht="15" customHeight="1" x14ac:dyDescent="0.35">
      <c r="A59" s="46"/>
      <c r="B59" s="46"/>
      <c r="C59" s="46"/>
      <c r="D59" s="10"/>
      <c r="E59" s="11"/>
      <c r="F59" s="11"/>
      <c r="G59" s="11"/>
      <c r="H59" s="11"/>
    </row>
    <row r="60" spans="1:8" ht="19" thickBot="1" x14ac:dyDescent="0.4">
      <c r="A60" s="46"/>
      <c r="B60" s="46"/>
      <c r="C60" s="46"/>
      <c r="D60" s="10"/>
      <c r="E60" s="11"/>
      <c r="F60" s="11"/>
      <c r="G60" s="11"/>
      <c r="H60" s="11"/>
    </row>
    <row r="61" spans="1:8" ht="65.150000000000006" customHeight="1" thickBot="1" x14ac:dyDescent="0.4">
      <c r="A61" s="16" t="s">
        <v>12</v>
      </c>
      <c r="B61" s="17" t="s">
        <v>13</v>
      </c>
      <c r="C61" s="17" t="s">
        <v>14</v>
      </c>
      <c r="D61" s="33" t="s">
        <v>23</v>
      </c>
      <c r="E61" s="18" t="s">
        <v>3</v>
      </c>
      <c r="F61" s="18" t="s">
        <v>4</v>
      </c>
      <c r="G61" s="19" t="s">
        <v>1</v>
      </c>
      <c r="H61" s="20" t="s">
        <v>2</v>
      </c>
    </row>
    <row r="62" spans="1:8" s="9" customFormat="1" ht="15" customHeight="1" x14ac:dyDescent="0.35">
      <c r="A62" s="48">
        <v>1</v>
      </c>
      <c r="B62" s="39">
        <v>5</v>
      </c>
      <c r="C62" s="36" t="s">
        <v>16</v>
      </c>
      <c r="D62" s="81" t="s">
        <v>76</v>
      </c>
      <c r="E62" s="37">
        <v>850</v>
      </c>
      <c r="F62" s="37">
        <f t="shared" ref="F62" si="16">SUM(E62*B62)</f>
        <v>4250</v>
      </c>
      <c r="G62" s="12" t="s">
        <v>11</v>
      </c>
      <c r="H62" s="14" t="e">
        <f t="shared" ref="H62" si="17">B62*G62</f>
        <v>#VALUE!</v>
      </c>
    </row>
    <row r="63" spans="1:8" s="9" customFormat="1" ht="15" customHeight="1" x14ac:dyDescent="0.35">
      <c r="A63" s="48">
        <v>2</v>
      </c>
      <c r="B63" s="39">
        <v>20</v>
      </c>
      <c r="C63" s="36" t="s">
        <v>16</v>
      </c>
      <c r="D63" s="81" t="s">
        <v>77</v>
      </c>
      <c r="E63" s="38">
        <v>114</v>
      </c>
      <c r="F63" s="38">
        <f t="shared" ref="F63:F64" si="18">SUM(E63*B63)</f>
        <v>2280</v>
      </c>
      <c r="G63" s="2" t="s">
        <v>11</v>
      </c>
      <c r="H63" s="15" t="e">
        <f t="shared" ref="H63:H64" si="19">B63*G63</f>
        <v>#VALUE!</v>
      </c>
    </row>
    <row r="64" spans="1:8" s="9" customFormat="1" ht="15" customHeight="1" thickBot="1" x14ac:dyDescent="0.4">
      <c r="A64" s="48">
        <v>3</v>
      </c>
      <c r="B64" s="39">
        <v>4</v>
      </c>
      <c r="C64" s="36" t="s">
        <v>16</v>
      </c>
      <c r="D64" s="82" t="s">
        <v>78</v>
      </c>
      <c r="E64" s="38">
        <v>70</v>
      </c>
      <c r="F64" s="38">
        <f t="shared" si="18"/>
        <v>280</v>
      </c>
      <c r="G64" s="2" t="s">
        <v>11</v>
      </c>
      <c r="H64" s="15" t="e">
        <f t="shared" si="19"/>
        <v>#VALUE!</v>
      </c>
    </row>
    <row r="65" spans="1:8" ht="19" thickBot="1" x14ac:dyDescent="0.4">
      <c r="A65" s="25"/>
      <c r="B65" s="30"/>
      <c r="C65" s="26"/>
      <c r="D65" s="32" t="s">
        <v>17</v>
      </c>
      <c r="E65" s="58">
        <f>SUM(F62:F64)</f>
        <v>6810</v>
      </c>
      <c r="F65" s="56"/>
      <c r="G65" s="56" t="e">
        <f>SUM(H62:H64)</f>
        <v>#VALUE!</v>
      </c>
      <c r="H65" s="57"/>
    </row>
    <row r="66" spans="1:8" ht="19" thickBot="1" x14ac:dyDescent="0.4">
      <c r="A66" s="25"/>
      <c r="B66" s="30"/>
      <c r="C66" s="26"/>
      <c r="D66" s="27" t="s">
        <v>5</v>
      </c>
      <c r="E66" s="58"/>
      <c r="F66" s="56"/>
      <c r="G66" s="56" t="e">
        <f>G18+G58+G65</f>
        <v>#VALUE!</v>
      </c>
      <c r="H66" s="57"/>
    </row>
    <row r="67" spans="1:8" ht="18.5" x14ac:dyDescent="0.35">
      <c r="A67" s="21"/>
      <c r="B67" s="31"/>
      <c r="C67" s="22"/>
      <c r="D67" s="23"/>
      <c r="E67" s="24"/>
      <c r="F67" s="24"/>
      <c r="G67" s="24"/>
      <c r="H67" s="24"/>
    </row>
    <row r="68" spans="1:8" x14ac:dyDescent="0.35">
      <c r="A68" s="60" t="s">
        <v>15</v>
      </c>
      <c r="B68" s="60"/>
      <c r="C68" s="60"/>
      <c r="D68" s="60"/>
      <c r="E68" s="60"/>
      <c r="F68" s="60"/>
      <c r="G68" s="60"/>
      <c r="H68" s="60"/>
    </row>
    <row r="69" spans="1:8" x14ac:dyDescent="0.35">
      <c r="A69" s="5"/>
    </row>
    <row r="70" spans="1:8" x14ac:dyDescent="0.35">
      <c r="A70" s="7" t="s">
        <v>0</v>
      </c>
      <c r="B70" s="59" t="s">
        <v>8</v>
      </c>
      <c r="C70" s="59"/>
      <c r="D70" s="59"/>
      <c r="G70" s="8" t="s">
        <v>7</v>
      </c>
    </row>
    <row r="77" spans="1:8" x14ac:dyDescent="0.35">
      <c r="D77" s="55" t="s">
        <v>6</v>
      </c>
      <c r="E77" s="55"/>
      <c r="F77" s="55"/>
      <c r="G77" s="55"/>
      <c r="H77" s="55"/>
    </row>
    <row r="78" spans="1:8" x14ac:dyDescent="0.35">
      <c r="D78" s="54" t="s">
        <v>9</v>
      </c>
      <c r="E78" s="54"/>
      <c r="F78" s="54"/>
      <c r="G78" s="54"/>
      <c r="H78" s="54"/>
    </row>
    <row r="79" spans="1:8" x14ac:dyDescent="0.35">
      <c r="D79" s="54" t="s">
        <v>10</v>
      </c>
      <c r="E79" s="54"/>
      <c r="F79" s="54"/>
      <c r="G79" s="54"/>
      <c r="H79" s="54"/>
    </row>
    <row r="1041400" spans="1:8" x14ac:dyDescent="0.35">
      <c r="A1041400" s="1"/>
      <c r="C1041400" s="1"/>
      <c r="E1041400" s="1"/>
      <c r="F1041400" s="6">
        <f>SUM(F2:F1041399)</f>
        <v>6810</v>
      </c>
      <c r="G1041400" s="1"/>
      <c r="H1041400" s="1"/>
    </row>
  </sheetData>
  <sheetProtection selectLockedCells="1"/>
  <mergeCells count="15">
    <mergeCell ref="A2:H2"/>
    <mergeCell ref="A3:H3"/>
    <mergeCell ref="E65:F65"/>
    <mergeCell ref="G65:H65"/>
    <mergeCell ref="E66:F66"/>
    <mergeCell ref="G66:H66"/>
    <mergeCell ref="D79:H79"/>
    <mergeCell ref="D77:H77"/>
    <mergeCell ref="D78:H78"/>
    <mergeCell ref="E18:F18"/>
    <mergeCell ref="G18:H18"/>
    <mergeCell ref="E58:F58"/>
    <mergeCell ref="G58:H58"/>
    <mergeCell ref="B70:D70"/>
    <mergeCell ref="A68:H68"/>
  </mergeCells>
  <phoneticPr fontId="10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0C8F-9CAE-47A1-8003-ED48DB8F8F99}">
  <dimension ref="A1"/>
  <sheetViews>
    <sheetView workbookViewId="0">
      <selection activeCell="B4" sqref="B4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