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30_2024_Cervenec_2_pol\"/>
    </mc:Choice>
  </mc:AlternateContent>
  <xr:revisionPtr revIDLastSave="18" documentId="14_{378CBE56-3626-4EFD-BB71-0FB048955D9F}" xr6:coauthVersionLast="36" xr6:coauthVersionMax="36" xr10:uidLastSave="{ACF48AEE-E8F0-4D69-9DED-807D0F515BDA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37" i="1" l="1"/>
  <c r="G36" i="1"/>
  <c r="I15" i="1" l="1"/>
  <c r="G15" i="1"/>
  <c r="I31" i="1" l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35" i="1"/>
  <c r="G35" i="1"/>
  <c r="I34" i="1"/>
  <c r="G34" i="1"/>
  <c r="I33" i="1"/>
  <c r="G33" i="1"/>
  <c r="I32" i="1"/>
  <c r="G32" i="1"/>
</calcChain>
</file>

<file path=xl/sharedStrings.xml><?xml version="1.0" encoding="utf-8"?>
<sst xmlns="http://schemas.openxmlformats.org/spreadsheetml/2006/main" count="215" uniqueCount="73">
  <si>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</si>
  <si>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</si>
  <si>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</si>
  <si>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</si>
  <si>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</si>
  <si>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</si>
  <si>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</si>
  <si>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</si>
  <si>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</si>
  <si>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</si>
  <si>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</si>
  <si>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</si>
  <si>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</si>
  <si>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</si>
  <si>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</si>
  <si>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</si>
  <si>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</si>
  <si>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</si>
  <si>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</si>
  <si>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</si>
  <si>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</si>
  <si>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</si>
  <si>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</si>
  <si>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</si>
  <si>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</si>
  <si>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</si>
  <si>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</si>
  <si>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</si>
  <si>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</si>
  <si>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</si>
  <si>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</si>
  <si>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</si>
  <si>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</si>
  <si>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DNS_NB_ATYP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</si>
  <si>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</si>
  <si>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30/2024</t>
    </r>
  </si>
  <si>
    <t>DNS_TISK multi barva</t>
  </si>
  <si>
    <t>DNS_NB17"</t>
  </si>
  <si>
    <t>DNS_LCD27" Výškově stavitelný</t>
  </si>
  <si>
    <t>DNS_TISK ECO multi barva</t>
  </si>
  <si>
    <t>DNS_PC_ typ_B</t>
  </si>
  <si>
    <t>DNS_TABLET_ATYP</t>
  </si>
  <si>
    <t>DNS_LCD24"</t>
  </si>
  <si>
    <t>DNS_PC_ATYP</t>
  </si>
  <si>
    <t>Simona Gavendová 
simona.gavendova@vsb.cz
+420597329313</t>
  </si>
  <si>
    <t>Ing. Marek Dvorský, Ph.D. 
marek.dvorsky@vsb.cz
+420597325942</t>
  </si>
  <si>
    <t>Darina Cihlářová 
darina.cihlarova@vsb.cz
+420596999020</t>
  </si>
  <si>
    <t>Bc. Jana Stočková 
jana.stockova@vsb.cz
+420596993452</t>
  </si>
  <si>
    <t>Ing. Pavla Kalužová 
pavla.kaluzova@vsb.cz
+420597321224</t>
  </si>
  <si>
    <t>Lenka Blažková 
lenka.blazkova@vsb.cz
+420597325351</t>
  </si>
  <si>
    <t>17. listopadu</t>
  </si>
  <si>
    <t>Studentská</t>
  </si>
  <si>
    <t>6202/17</t>
  </si>
  <si>
    <t>6231/1B</t>
  </si>
  <si>
    <t>Fakulta materiálově-technologická</t>
  </si>
  <si>
    <t>Rektorát</t>
  </si>
  <si>
    <t>Fak. elektrotechniky a informatiky</t>
  </si>
  <si>
    <t>Business centrum</t>
  </si>
  <si>
    <t/>
  </si>
  <si>
    <t>Fakulta  strojní</t>
  </si>
  <si>
    <t>DNS_dalsi_AVT_ATYP</t>
  </si>
  <si>
    <t xml:space="preserve"> Mojmíra Hranická
mojmira.hranicka@vsb.cz
+420 596 995 678</t>
  </si>
  <si>
    <t xml:space="preserve"> Karin Mikulová
karin.mikulova@vsb.cz
+420 596 991 296</t>
  </si>
  <si>
    <t>Bc. Dluhošová Marcela
marcela.dluhosova@vsb.cz
+420 596 994 467</t>
  </si>
  <si>
    <t xml:space="preserve"> Milena Uramová
milena.uramova@vsb.cz
+420 596 991 217</t>
  </si>
  <si>
    <t>Vladěna Hlavatá 
vladena.hlavata@vsb.cz
+420 596 999 586</t>
  </si>
  <si>
    <t>IT4I</t>
  </si>
  <si>
    <t>Ing. Fittlová Tereza
tereza.fittlova@vsb.cz
+420 596 993 152</t>
  </si>
  <si>
    <t>DNS_LCD_ATYP</t>
  </si>
  <si>
    <t>DNS_LCD27"_4K</t>
  </si>
  <si>
    <t>Karin Mikulová 
karin.mikulova@vsb.cz
+420597321296</t>
  </si>
  <si>
    <t>prof. Ing. Radomír Goňo, Ph.D. 
radomir.gono@vsb.cz
+420597325913</t>
  </si>
  <si>
    <t>Bc. Vylegalová Žaneta
zaneta.vylegalova@vsb.cz
+420 596 995 911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</si>
</sst>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9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148589</xdr:colOff>
      <xdr:row>5</xdr:row>
      <xdr:rowOff>157162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55"/>
  <sheetViews>
    <sheetView tabSelected="1" topLeftCell="A7" zoomScale="80" zoomScaleNormal="80" workbookViewId="0">
      <selection activeCell="H43" sqref="H4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0" t="s">
        <v>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30" ht="18.5" x14ac:dyDescent="0.25">
      <c r="A10" s="71" t="s">
        <v>35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30" ht="24" customHeight="1" x14ac:dyDescent="0.25">
      <c r="A11" s="72" t="s">
        <v>34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3" t="s">
        <v>1</v>
      </c>
      <c r="B13" s="75" t="s">
        <v>2</v>
      </c>
      <c r="C13" s="75" t="s">
        <v>3</v>
      </c>
      <c r="D13" s="79" t="s">
        <v>4</v>
      </c>
      <c r="E13" s="79" t="s">
        <v>5</v>
      </c>
      <c r="F13" s="81" t="s">
        <v>6</v>
      </c>
      <c r="G13" s="82"/>
      <c r="H13" s="81" t="s">
        <v>7</v>
      </c>
      <c r="I13" s="82"/>
      <c r="J13" s="3" t="s">
        <v>8</v>
      </c>
      <c r="K13" s="79" t="s">
        <v>9</v>
      </c>
      <c r="L13" s="75" t="s">
        <v>10</v>
      </c>
      <c r="M13" s="3" t="s">
        <v>11</v>
      </c>
      <c r="N13" s="75" t="s">
        <v>12</v>
      </c>
      <c r="O13" s="77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4"/>
      <c r="B14" s="76"/>
      <c r="C14" s="76"/>
      <c r="D14" s="80"/>
      <c r="E14" s="80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0"/>
      <c r="L14" s="76"/>
      <c r="M14" s="30" t="s">
        <v>17</v>
      </c>
      <c r="N14" s="76"/>
      <c r="O14" s="7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3">
        <v>60005924</v>
      </c>
      <c r="B15" s="42">
        <v>10</v>
      </c>
      <c r="C15" s="65" t="s">
        <v>69</v>
      </c>
      <c r="D15" s="38">
        <v>1</v>
      </c>
      <c r="E15" s="38" t="s">
        <v>28</v>
      </c>
      <c r="F15" s="39">
        <v>9000</v>
      </c>
      <c r="G15" s="39">
        <f t="shared" ref="G15" si="0">D15*F15</f>
        <v>9000</v>
      </c>
      <c r="H15" s="40" t="s">
        <v>18</v>
      </c>
      <c r="I15" s="41" t="e">
        <f t="shared" ref="I15" si="1">H15*D15</f>
        <v>#VALUE!</v>
      </c>
      <c r="J15" s="50" t="s">
        <v>72</v>
      </c>
      <c r="K15" s="62" t="s">
        <v>56</v>
      </c>
      <c r="L15" s="58" t="s">
        <v>31</v>
      </c>
      <c r="M15" s="58" t="s">
        <v>32</v>
      </c>
      <c r="N15" s="58" t="s">
        <v>29</v>
      </c>
      <c r="O15" s="59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1">
        <v>60005925</v>
      </c>
      <c r="B16" s="52">
        <v>10</v>
      </c>
      <c r="C16" s="53" t="s">
        <v>33</v>
      </c>
      <c r="D16" s="53">
        <v>1</v>
      </c>
      <c r="E16" s="53" t="s">
        <v>28</v>
      </c>
      <c r="F16" s="54">
        <v>27000</v>
      </c>
      <c r="G16" s="54">
        <f t="shared" ref="G16:G31" si="2">D16*F16</f>
        <v>27000</v>
      </c>
      <c r="H16" s="55" t="s">
        <v>18</v>
      </c>
      <c r="I16" s="56" t="e">
        <f t="shared" ref="I16:I31" si="3">H16*D16</f>
        <v>#VALUE!</v>
      </c>
      <c r="J16" s="61" t="s">
        <v>44</v>
      </c>
      <c r="K16" s="63" t="s">
        <v>54</v>
      </c>
      <c r="L16" s="63" t="s">
        <v>31</v>
      </c>
      <c r="M16" s="63" t="s">
        <v>32</v>
      </c>
      <c r="N16" s="63" t="s">
        <v>29</v>
      </c>
      <c r="O16" s="64" t="s">
        <v>30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4">
        <v>60005926</v>
      </c>
      <c r="B17" s="45">
        <v>10</v>
      </c>
      <c r="C17" s="46" t="s">
        <v>36</v>
      </c>
      <c r="D17" s="46">
        <v>1</v>
      </c>
      <c r="E17" s="46" t="s">
        <v>28</v>
      </c>
      <c r="F17" s="47">
        <v>13000</v>
      </c>
      <c r="G17" s="47">
        <f t="shared" si="2"/>
        <v>13000</v>
      </c>
      <c r="H17" s="48" t="s">
        <v>18</v>
      </c>
      <c r="I17" s="49" t="e">
        <f t="shared" si="3"/>
        <v>#VALUE!</v>
      </c>
      <c r="J17" s="57" t="s">
        <v>61</v>
      </c>
      <c r="K17" s="58" t="s">
        <v>55</v>
      </c>
      <c r="L17" s="58" t="s">
        <v>50</v>
      </c>
      <c r="M17" s="58" t="s">
        <v>32</v>
      </c>
      <c r="N17" s="58" t="s">
        <v>29</v>
      </c>
      <c r="O17" s="59" t="s">
        <v>30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4">
        <v>60005927</v>
      </c>
      <c r="B18" s="45">
        <v>10</v>
      </c>
      <c r="C18" s="46" t="s">
        <v>37</v>
      </c>
      <c r="D18" s="46">
        <v>1</v>
      </c>
      <c r="E18" s="46" t="s">
        <v>28</v>
      </c>
      <c r="F18" s="47">
        <v>23000</v>
      </c>
      <c r="G18" s="47">
        <f t="shared" si="2"/>
        <v>23000</v>
      </c>
      <c r="H18" s="48" t="s">
        <v>18</v>
      </c>
      <c r="I18" s="49" t="e">
        <f t="shared" si="3"/>
        <v>#VALUE!</v>
      </c>
      <c r="J18" s="66" t="s">
        <v>62</v>
      </c>
      <c r="K18" s="66" t="s">
        <v>55</v>
      </c>
      <c r="L18" s="66" t="s">
        <v>50</v>
      </c>
      <c r="M18" s="66" t="s">
        <v>32</v>
      </c>
      <c r="N18" s="66" t="s">
        <v>29</v>
      </c>
      <c r="O18" s="68" t="s">
        <v>30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4">
        <v>60005928</v>
      </c>
      <c r="B19" s="45">
        <v>10</v>
      </c>
      <c r="C19" s="46" t="s">
        <v>38</v>
      </c>
      <c r="D19" s="46">
        <v>1</v>
      </c>
      <c r="E19" s="46" t="s">
        <v>28</v>
      </c>
      <c r="F19" s="47">
        <v>6000</v>
      </c>
      <c r="G19" s="47">
        <f t="shared" si="2"/>
        <v>6000</v>
      </c>
      <c r="H19" s="48" t="s">
        <v>18</v>
      </c>
      <c r="I19" s="49" t="e">
        <f t="shared" si="3"/>
        <v>#VALUE!</v>
      </c>
      <c r="J19" s="67"/>
      <c r="K19" s="67" t="s">
        <v>55</v>
      </c>
      <c r="L19" s="67" t="s">
        <v>50</v>
      </c>
      <c r="M19" s="67" t="s">
        <v>32</v>
      </c>
      <c r="N19" s="67" t="s">
        <v>29</v>
      </c>
      <c r="O19" s="69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44">
        <v>70004987</v>
      </c>
      <c r="B20" s="45">
        <v>10</v>
      </c>
      <c r="C20" s="46" t="s">
        <v>37</v>
      </c>
      <c r="D20" s="46">
        <v>1</v>
      </c>
      <c r="E20" s="46" t="s">
        <v>28</v>
      </c>
      <c r="F20" s="47">
        <v>23000</v>
      </c>
      <c r="G20" s="47">
        <f t="shared" si="2"/>
        <v>23000</v>
      </c>
      <c r="H20" s="48" t="s">
        <v>18</v>
      </c>
      <c r="I20" s="49" t="e">
        <f t="shared" si="3"/>
        <v>#VALUE!</v>
      </c>
      <c r="J20" s="57" t="s">
        <v>63</v>
      </c>
      <c r="K20" s="58" t="s">
        <v>55</v>
      </c>
      <c r="L20" s="58" t="s">
        <v>50</v>
      </c>
      <c r="M20" s="58" t="s">
        <v>32</v>
      </c>
      <c r="N20" s="58" t="s">
        <v>29</v>
      </c>
      <c r="O20" s="59" t="s">
        <v>30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44">
        <v>60005929</v>
      </c>
      <c r="B21" s="45">
        <v>10</v>
      </c>
      <c r="C21" s="46" t="s">
        <v>33</v>
      </c>
      <c r="D21" s="46">
        <v>1</v>
      </c>
      <c r="E21" s="46" t="s">
        <v>28</v>
      </c>
      <c r="F21" s="47">
        <v>27000</v>
      </c>
      <c r="G21" s="47">
        <f t="shared" si="2"/>
        <v>27000</v>
      </c>
      <c r="H21" s="48" t="s">
        <v>18</v>
      </c>
      <c r="I21" s="49" t="e">
        <f t="shared" si="3"/>
        <v>#VALUE!</v>
      </c>
      <c r="J21" s="57" t="s">
        <v>45</v>
      </c>
      <c r="K21" s="58" t="s">
        <v>56</v>
      </c>
      <c r="L21" s="58" t="s">
        <v>31</v>
      </c>
      <c r="M21" s="58" t="s">
        <v>32</v>
      </c>
      <c r="N21" s="58" t="s">
        <v>29</v>
      </c>
      <c r="O21" s="59" t="s">
        <v>30</v>
      </c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44">
        <v>60005930</v>
      </c>
      <c r="B22" s="45">
        <v>10</v>
      </c>
      <c r="C22" s="46" t="s">
        <v>39</v>
      </c>
      <c r="D22" s="46">
        <v>1</v>
      </c>
      <c r="E22" s="46" t="s">
        <v>28</v>
      </c>
      <c r="F22" s="47">
        <v>55000</v>
      </c>
      <c r="G22" s="47">
        <f t="shared" si="2"/>
        <v>55000</v>
      </c>
      <c r="H22" s="48" t="s">
        <v>18</v>
      </c>
      <c r="I22" s="49" t="e">
        <f t="shared" si="3"/>
        <v>#VALUE!</v>
      </c>
      <c r="J22" s="57" t="s">
        <v>46</v>
      </c>
      <c r="K22" s="58" t="s">
        <v>57</v>
      </c>
      <c r="L22" s="58" t="s">
        <v>51</v>
      </c>
      <c r="M22" s="58" t="s">
        <v>52</v>
      </c>
      <c r="N22" s="58" t="s">
        <v>29</v>
      </c>
      <c r="O22" s="59" t="s">
        <v>30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44">
        <v>60005931</v>
      </c>
      <c r="B23" s="45">
        <v>10</v>
      </c>
      <c r="C23" s="46" t="s">
        <v>40</v>
      </c>
      <c r="D23" s="46">
        <v>1</v>
      </c>
      <c r="E23" s="46" t="s">
        <v>28</v>
      </c>
      <c r="F23" s="47">
        <v>22500</v>
      </c>
      <c r="G23" s="47">
        <f t="shared" si="2"/>
        <v>22500</v>
      </c>
      <c r="H23" s="48" t="s">
        <v>18</v>
      </c>
      <c r="I23" s="49" t="e">
        <f t="shared" si="3"/>
        <v>#VALUE!</v>
      </c>
      <c r="J23" s="57" t="s">
        <v>64</v>
      </c>
      <c r="K23" s="58" t="s">
        <v>55</v>
      </c>
      <c r="L23" s="58" t="s">
        <v>50</v>
      </c>
      <c r="M23" s="58" t="s">
        <v>32</v>
      </c>
      <c r="N23" s="58" t="s">
        <v>29</v>
      </c>
      <c r="O23" s="59" t="s">
        <v>30</v>
      </c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91">
        <v>60005932</v>
      </c>
      <c r="B24" s="45">
        <v>10</v>
      </c>
      <c r="C24" s="46" t="s">
        <v>33</v>
      </c>
      <c r="D24" s="46">
        <v>4</v>
      </c>
      <c r="E24" s="46" t="s">
        <v>28</v>
      </c>
      <c r="F24" s="47">
        <v>32000</v>
      </c>
      <c r="G24" s="47">
        <f t="shared" si="2"/>
        <v>128000</v>
      </c>
      <c r="H24" s="48" t="s">
        <v>18</v>
      </c>
      <c r="I24" s="49" t="e">
        <f t="shared" si="3"/>
        <v>#VALUE!</v>
      </c>
      <c r="J24" s="66" t="s">
        <v>65</v>
      </c>
      <c r="K24" s="66" t="s">
        <v>66</v>
      </c>
      <c r="L24" s="66" t="s">
        <v>51</v>
      </c>
      <c r="M24" s="66" t="s">
        <v>53</v>
      </c>
      <c r="N24" s="66" t="s">
        <v>29</v>
      </c>
      <c r="O24" s="68" t="s">
        <v>30</v>
      </c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92"/>
      <c r="B25" s="45">
        <v>20</v>
      </c>
      <c r="C25" s="60" t="s">
        <v>60</v>
      </c>
      <c r="D25" s="46">
        <v>4</v>
      </c>
      <c r="E25" s="46" t="s">
        <v>28</v>
      </c>
      <c r="F25" s="47">
        <v>5500</v>
      </c>
      <c r="G25" s="47">
        <f t="shared" si="2"/>
        <v>22000</v>
      </c>
      <c r="H25" s="48" t="s">
        <v>18</v>
      </c>
      <c r="I25" s="49" t="e">
        <f t="shared" si="3"/>
        <v>#VALUE!</v>
      </c>
      <c r="J25" s="67"/>
      <c r="K25" s="67" t="s">
        <v>58</v>
      </c>
      <c r="L25" s="67" t="s">
        <v>51</v>
      </c>
      <c r="M25" s="67" t="s">
        <v>53</v>
      </c>
      <c r="N25" s="67" t="s">
        <v>29</v>
      </c>
      <c r="O25" s="69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44">
        <v>60005933</v>
      </c>
      <c r="B26" s="45">
        <v>10</v>
      </c>
      <c r="C26" s="60" t="s">
        <v>41</v>
      </c>
      <c r="D26" s="46">
        <v>1</v>
      </c>
      <c r="E26" s="46" t="s">
        <v>28</v>
      </c>
      <c r="F26" s="47">
        <v>15000</v>
      </c>
      <c r="G26" s="47">
        <f t="shared" si="2"/>
        <v>15000</v>
      </c>
      <c r="H26" s="48" t="s">
        <v>18</v>
      </c>
      <c r="I26" s="49" t="e">
        <f t="shared" si="3"/>
        <v>#VALUE!</v>
      </c>
      <c r="J26" s="57" t="s">
        <v>65</v>
      </c>
      <c r="K26" s="62" t="s">
        <v>66</v>
      </c>
      <c r="L26" s="58" t="s">
        <v>51</v>
      </c>
      <c r="M26" s="58" t="s">
        <v>53</v>
      </c>
      <c r="N26" s="58" t="s">
        <v>29</v>
      </c>
      <c r="O26" s="59" t="s">
        <v>30</v>
      </c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44">
        <v>60005934</v>
      </c>
      <c r="B27" s="45">
        <v>10</v>
      </c>
      <c r="C27" s="46" t="s">
        <v>33</v>
      </c>
      <c r="D27" s="46">
        <v>1</v>
      </c>
      <c r="E27" s="46" t="s">
        <v>28</v>
      </c>
      <c r="F27" s="47">
        <v>27000</v>
      </c>
      <c r="G27" s="47">
        <f t="shared" si="2"/>
        <v>27000</v>
      </c>
      <c r="H27" s="48" t="s">
        <v>18</v>
      </c>
      <c r="I27" s="49" t="e">
        <f t="shared" si="3"/>
        <v>#VALUE!</v>
      </c>
      <c r="J27" s="57" t="s">
        <v>67</v>
      </c>
      <c r="K27" s="58" t="s">
        <v>59</v>
      </c>
      <c r="L27" s="58" t="s">
        <v>31</v>
      </c>
      <c r="M27" s="58" t="s">
        <v>32</v>
      </c>
      <c r="N27" s="58" t="s">
        <v>29</v>
      </c>
      <c r="O27" s="59" t="s">
        <v>30</v>
      </c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91">
        <v>60005935</v>
      </c>
      <c r="B28" s="45">
        <v>10</v>
      </c>
      <c r="C28" s="46" t="s">
        <v>42</v>
      </c>
      <c r="D28" s="46">
        <v>30</v>
      </c>
      <c r="E28" s="46" t="s">
        <v>28</v>
      </c>
      <c r="F28" s="47">
        <v>4000</v>
      </c>
      <c r="G28" s="47">
        <f t="shared" si="2"/>
        <v>120000</v>
      </c>
      <c r="H28" s="48" t="s">
        <v>18</v>
      </c>
      <c r="I28" s="49" t="e">
        <f t="shared" si="3"/>
        <v>#VALUE!</v>
      </c>
      <c r="J28" s="66" t="s">
        <v>47</v>
      </c>
      <c r="K28" s="66" t="s">
        <v>55</v>
      </c>
      <c r="L28" s="66" t="s">
        <v>50</v>
      </c>
      <c r="M28" s="66" t="s">
        <v>32</v>
      </c>
      <c r="N28" s="66" t="s">
        <v>29</v>
      </c>
      <c r="O28" s="68" t="s">
        <v>30</v>
      </c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92"/>
      <c r="B29" s="45">
        <v>20</v>
      </c>
      <c r="C29" s="46" t="s">
        <v>43</v>
      </c>
      <c r="D29" s="46">
        <v>30</v>
      </c>
      <c r="E29" s="46" t="s">
        <v>28</v>
      </c>
      <c r="F29" s="47">
        <v>6000</v>
      </c>
      <c r="G29" s="47">
        <f t="shared" si="2"/>
        <v>180000</v>
      </c>
      <c r="H29" s="48" t="s">
        <v>18</v>
      </c>
      <c r="I29" s="49" t="e">
        <f t="shared" si="3"/>
        <v>#VALUE!</v>
      </c>
      <c r="J29" s="67"/>
      <c r="K29" s="67" t="s">
        <v>55</v>
      </c>
      <c r="L29" s="67" t="s">
        <v>50</v>
      </c>
      <c r="M29" s="67" t="s">
        <v>32</v>
      </c>
      <c r="N29" s="67" t="s">
        <v>29</v>
      </c>
      <c r="O29" s="69"/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93">
        <v>60005936</v>
      </c>
      <c r="B30" s="45">
        <v>10</v>
      </c>
      <c r="C30" s="46" t="s">
        <v>33</v>
      </c>
      <c r="D30" s="46">
        <v>1</v>
      </c>
      <c r="E30" s="46" t="s">
        <v>28</v>
      </c>
      <c r="F30" s="47">
        <v>38000</v>
      </c>
      <c r="G30" s="47">
        <f t="shared" si="2"/>
        <v>38000</v>
      </c>
      <c r="H30" s="48" t="s">
        <v>18</v>
      </c>
      <c r="I30" s="49" t="e">
        <f t="shared" si="3"/>
        <v>#VALUE!</v>
      </c>
      <c r="J30" s="57" t="s">
        <v>65</v>
      </c>
      <c r="K30" s="62" t="s">
        <v>66</v>
      </c>
      <c r="L30" s="58" t="s">
        <v>51</v>
      </c>
      <c r="M30" s="58" t="s">
        <v>53</v>
      </c>
      <c r="N30" s="58" t="s">
        <v>29</v>
      </c>
      <c r="O30" s="59" t="s">
        <v>30</v>
      </c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93">
        <v>70004990</v>
      </c>
      <c r="B31" s="45">
        <v>10</v>
      </c>
      <c r="C31" s="46" t="s">
        <v>33</v>
      </c>
      <c r="D31" s="46">
        <v>1</v>
      </c>
      <c r="E31" s="46" t="s">
        <v>28</v>
      </c>
      <c r="F31" s="47">
        <v>38000</v>
      </c>
      <c r="G31" s="47">
        <f t="shared" si="2"/>
        <v>38000</v>
      </c>
      <c r="H31" s="48" t="s">
        <v>18</v>
      </c>
      <c r="I31" s="49" t="e">
        <f t="shared" si="3"/>
        <v>#VALUE!</v>
      </c>
      <c r="J31" s="57" t="s">
        <v>48</v>
      </c>
      <c r="K31" s="58" t="s">
        <v>54</v>
      </c>
      <c r="L31" s="58" t="s">
        <v>31</v>
      </c>
      <c r="M31" s="58" t="s">
        <v>32</v>
      </c>
      <c r="N31" s="58" t="s">
        <v>29</v>
      </c>
      <c r="O31" s="59" t="s">
        <v>30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44">
        <v>60005937</v>
      </c>
      <c r="B32" s="45">
        <v>10</v>
      </c>
      <c r="C32" s="46" t="s">
        <v>33</v>
      </c>
      <c r="D32" s="46">
        <v>3</v>
      </c>
      <c r="E32" s="46" t="s">
        <v>28</v>
      </c>
      <c r="F32" s="47">
        <v>32000</v>
      </c>
      <c r="G32" s="47">
        <f t="shared" ref="G32:G35" si="4">D32*F32</f>
        <v>96000</v>
      </c>
      <c r="H32" s="48" t="s">
        <v>18</v>
      </c>
      <c r="I32" s="49" t="e">
        <f t="shared" ref="I32:I35" si="5">H32*D32</f>
        <v>#VALUE!</v>
      </c>
      <c r="J32" s="57" t="s">
        <v>65</v>
      </c>
      <c r="K32" s="62" t="s">
        <v>66</v>
      </c>
      <c r="L32" s="58" t="s">
        <v>51</v>
      </c>
      <c r="M32" s="58" t="s">
        <v>53</v>
      </c>
      <c r="N32" s="58" t="s">
        <v>29</v>
      </c>
      <c r="O32" s="59" t="s">
        <v>30</v>
      </c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44">
        <v>60005940</v>
      </c>
      <c r="B33" s="45">
        <v>10</v>
      </c>
      <c r="C33" s="46" t="s">
        <v>33</v>
      </c>
      <c r="D33" s="46">
        <v>1</v>
      </c>
      <c r="E33" s="46" t="s">
        <v>28</v>
      </c>
      <c r="F33" s="47">
        <v>49000</v>
      </c>
      <c r="G33" s="47">
        <f t="shared" si="4"/>
        <v>49000</v>
      </c>
      <c r="H33" s="48" t="s">
        <v>18</v>
      </c>
      <c r="I33" s="49" t="e">
        <f t="shared" si="5"/>
        <v>#VALUE!</v>
      </c>
      <c r="J33" s="57" t="s">
        <v>49</v>
      </c>
      <c r="K33" s="58" t="s">
        <v>54</v>
      </c>
      <c r="L33" s="58" t="s">
        <v>31</v>
      </c>
      <c r="M33" s="58" t="s">
        <v>32</v>
      </c>
      <c r="N33" s="58" t="s">
        <v>29</v>
      </c>
      <c r="O33" s="59" t="s">
        <v>30</v>
      </c>
      <c r="P33"/>
      <c r="Q33"/>
      <c r="R33"/>
      <c r="S33"/>
      <c r="T33" s="2"/>
      <c r="U33" s="32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44">
        <v>60005941</v>
      </c>
      <c r="B34" s="45">
        <v>10</v>
      </c>
      <c r="C34" s="46" t="s">
        <v>36</v>
      </c>
      <c r="D34" s="46">
        <v>1</v>
      </c>
      <c r="E34" s="46" t="s">
        <v>28</v>
      </c>
      <c r="F34" s="47">
        <v>13000</v>
      </c>
      <c r="G34" s="47">
        <f t="shared" si="4"/>
        <v>13000</v>
      </c>
      <c r="H34" s="48" t="s">
        <v>18</v>
      </c>
      <c r="I34" s="49" t="e">
        <f t="shared" si="5"/>
        <v>#VALUE!</v>
      </c>
      <c r="J34" s="57" t="s">
        <v>70</v>
      </c>
      <c r="K34" s="62" t="s">
        <v>55</v>
      </c>
      <c r="L34" s="58" t="s">
        <v>50</v>
      </c>
      <c r="M34" s="58" t="s">
        <v>32</v>
      </c>
      <c r="N34" s="58" t="s">
        <v>29</v>
      </c>
      <c r="O34" s="59" t="s">
        <v>30</v>
      </c>
      <c r="P34"/>
      <c r="Q34"/>
      <c r="R34"/>
      <c r="S34"/>
      <c r="T34" s="2"/>
      <c r="U34" s="32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44">
        <v>60005942</v>
      </c>
      <c r="B35" s="45">
        <v>10</v>
      </c>
      <c r="C35" s="46" t="s">
        <v>68</v>
      </c>
      <c r="D35" s="46">
        <v>1</v>
      </c>
      <c r="E35" s="46" t="s">
        <v>28</v>
      </c>
      <c r="F35" s="47">
        <v>5500</v>
      </c>
      <c r="G35" s="47">
        <f t="shared" si="4"/>
        <v>5500</v>
      </c>
      <c r="H35" s="48" t="s">
        <v>18</v>
      </c>
      <c r="I35" s="49" t="e">
        <f t="shared" si="5"/>
        <v>#VALUE!</v>
      </c>
      <c r="J35" s="57" t="s">
        <v>71</v>
      </c>
      <c r="K35" s="62" t="s">
        <v>56</v>
      </c>
      <c r="L35" s="58" t="s">
        <v>31</v>
      </c>
      <c r="M35" s="58" t="s">
        <v>32</v>
      </c>
      <c r="N35" s="58" t="s">
        <v>29</v>
      </c>
      <c r="O35" s="59" t="s">
        <v>30</v>
      </c>
      <c r="P35"/>
      <c r="Q35"/>
      <c r="R35"/>
      <c r="S35"/>
      <c r="T35" s="2"/>
      <c r="U35" s="32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5" thickTop="1" thickBot="1" x14ac:dyDescent="0.3">
      <c r="A36" s="88" t="s">
        <v>19</v>
      </c>
      <c r="B36" s="89"/>
      <c r="C36" s="89"/>
      <c r="D36" s="89"/>
      <c r="E36" s="89"/>
      <c r="F36" s="89"/>
      <c r="G36" s="31">
        <f>SUM(G15:G35)</f>
        <v>937000</v>
      </c>
      <c r="H36" s="21"/>
      <c r="I36" s="21"/>
      <c r="J36" s="21"/>
      <c r="K36" s="23"/>
      <c r="L36" s="13"/>
      <c r="M36" s="13"/>
      <c r="N36" s="13"/>
      <c r="O36" s="34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15" thickTop="1" thickBot="1" x14ac:dyDescent="0.3">
      <c r="A37" s="85" t="s">
        <v>20</v>
      </c>
      <c r="B37" s="86"/>
      <c r="C37" s="86"/>
      <c r="D37" s="86"/>
      <c r="E37" s="86"/>
      <c r="F37" s="86"/>
      <c r="G37" s="86"/>
      <c r="H37" s="87"/>
      <c r="I37" s="4" t="e">
        <f>SUM(I15:I35)</f>
        <v>#VALUE!</v>
      </c>
      <c r="J37" s="14"/>
      <c r="K37" s="24"/>
      <c r="L37" s="17"/>
      <c r="M37" s="18"/>
      <c r="N37" s="17"/>
      <c r="O37" s="35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13.5" thickTop="1" thickBot="1" x14ac:dyDescent="0.3">
      <c r="A38" s="90" t="s">
        <v>21</v>
      </c>
      <c r="B38" s="90"/>
      <c r="C38" s="90"/>
      <c r="D38" s="90"/>
      <c r="E38" s="90"/>
      <c r="F38" s="90"/>
      <c r="G38" s="90"/>
      <c r="H38" s="90"/>
      <c r="I38" s="7"/>
      <c r="J38" s="7"/>
      <c r="K38" s="25"/>
      <c r="L38" s="7"/>
      <c r="M38" s="8"/>
      <c r="N38" s="7"/>
      <c r="O38" s="36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13" thickBot="1" x14ac:dyDescent="0.3">
      <c r="A39" s="8" t="s">
        <v>22</v>
      </c>
      <c r="B39" s="83" t="s">
        <v>18</v>
      </c>
      <c r="C39" s="84"/>
      <c r="D39" s="84"/>
      <c r="E39" s="84"/>
      <c r="F39" s="10" t="s">
        <v>23</v>
      </c>
      <c r="G39" s="7"/>
      <c r="H39" s="11"/>
      <c r="I39" s="7"/>
      <c r="J39" s="8"/>
      <c r="K39" s="25"/>
      <c r="L39" s="7"/>
      <c r="M39" s="8"/>
      <c r="N39" s="7"/>
      <c r="O39" s="36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ht="23.15" customHeight="1" x14ac:dyDescent="0.25">
      <c r="B40" s="8"/>
      <c r="C40" s="7"/>
      <c r="D40" s="8"/>
      <c r="E40" s="7"/>
      <c r="F40" s="11"/>
      <c r="G40" s="11"/>
      <c r="H40" s="12" t="s">
        <v>24</v>
      </c>
      <c r="I40" s="7"/>
      <c r="J40" s="8"/>
      <c r="K40" s="25"/>
      <c r="L40" s="7"/>
      <c r="M40" s="8"/>
      <c r="N40" s="7"/>
      <c r="O40" s="36"/>
    </row>
    <row r="41" spans="1:130" x14ac:dyDescent="0.25">
      <c r="B41" s="8"/>
      <c r="C41" s="7"/>
      <c r="D41" s="19"/>
      <c r="E41" s="7"/>
      <c r="F41" s="11"/>
      <c r="G41" s="11"/>
      <c r="H41" s="12"/>
      <c r="I41" s="7"/>
      <c r="J41" s="8"/>
      <c r="K41" s="25"/>
      <c r="L41" s="7"/>
      <c r="M41" s="8"/>
      <c r="N41" s="7"/>
      <c r="O41" s="36"/>
    </row>
    <row r="42" spans="1:130" x14ac:dyDescent="0.25">
      <c r="B42" s="8"/>
      <c r="C42" s="7"/>
      <c r="D42" s="19"/>
      <c r="E42" s="7"/>
      <c r="F42" s="11"/>
      <c r="G42" s="9"/>
      <c r="H42" s="12"/>
      <c r="I42" s="7"/>
      <c r="J42" s="8"/>
      <c r="K42" s="25"/>
      <c r="L42" s="7"/>
      <c r="M42" s="8"/>
      <c r="N42" s="7"/>
      <c r="O42" s="36"/>
    </row>
    <row r="43" spans="1:130" x14ac:dyDescent="0.25">
      <c r="B43" s="8"/>
      <c r="C43" s="7"/>
      <c r="D43" s="19"/>
      <c r="E43" s="7"/>
      <c r="F43" s="11"/>
      <c r="G43" s="11"/>
      <c r="H43" s="12"/>
      <c r="I43" s="7"/>
      <c r="J43" s="8"/>
      <c r="K43" s="25"/>
      <c r="L43" s="7"/>
      <c r="M43" s="8"/>
      <c r="N43" s="7"/>
      <c r="O43" s="36"/>
    </row>
    <row r="44" spans="1:130" ht="14.5" x14ac:dyDescent="0.25">
      <c r="B44" s="8"/>
      <c r="C44" s="37"/>
      <c r="D44" s="19"/>
      <c r="E44" s="7"/>
      <c r="F44" s="11"/>
      <c r="G44" s="11"/>
      <c r="H44" s="11"/>
      <c r="I44" s="12"/>
      <c r="J44" s="8"/>
      <c r="K44" s="25"/>
      <c r="L44" s="16"/>
      <c r="M44" s="16"/>
      <c r="N44" s="16"/>
      <c r="O44" s="26"/>
    </row>
    <row r="45" spans="1:130" ht="14.5" x14ac:dyDescent="0.25">
      <c r="B45" s="8"/>
      <c r="C45" s="37"/>
      <c r="D45" s="19"/>
      <c r="E45" s="7"/>
      <c r="F45" s="8"/>
      <c r="G45" s="7"/>
      <c r="H45" s="7"/>
      <c r="I45" s="7"/>
      <c r="J45" s="16" t="s">
        <v>25</v>
      </c>
      <c r="K45" s="26"/>
      <c r="L45" s="15"/>
      <c r="M45" s="15"/>
      <c r="N45" s="15"/>
      <c r="O45" s="27"/>
    </row>
    <row r="46" spans="1:130" x14ac:dyDescent="0.25">
      <c r="B46" s="8"/>
      <c r="C46" s="37"/>
      <c r="D46" s="19"/>
      <c r="E46" s="7"/>
      <c r="F46" s="7"/>
      <c r="G46" s="7"/>
      <c r="H46" s="7"/>
      <c r="I46" s="7"/>
      <c r="J46" s="15" t="s">
        <v>26</v>
      </c>
      <c r="K46" s="27"/>
      <c r="L46" s="15"/>
      <c r="M46" s="15"/>
      <c r="N46" s="15"/>
      <c r="O46" s="27"/>
    </row>
    <row r="47" spans="1:130" x14ac:dyDescent="0.25">
      <c r="B47" s="8"/>
      <c r="C47" s="37"/>
      <c r="D47" s="19"/>
      <c r="E47" s="7"/>
      <c r="F47" s="7"/>
      <c r="G47" s="7"/>
      <c r="H47" s="7"/>
      <c r="I47" s="7"/>
      <c r="J47" s="15" t="s">
        <v>27</v>
      </c>
      <c r="K47" s="27"/>
    </row>
    <row r="48" spans="1:130" x14ac:dyDescent="0.25">
      <c r="C48" s="2"/>
      <c r="D48" s="20"/>
    </row>
    <row r="49" spans="3:6" x14ac:dyDescent="0.25">
      <c r="C49" s="2"/>
      <c r="D49" s="20"/>
    </row>
    <row r="50" spans="3:6" x14ac:dyDescent="0.25">
      <c r="C50" s="2"/>
      <c r="D50" s="20"/>
    </row>
    <row r="51" spans="3:6" x14ac:dyDescent="0.25">
      <c r="C51" s="2"/>
      <c r="D51" s="20"/>
    </row>
    <row r="52" spans="3:6" x14ac:dyDescent="0.25">
      <c r="D52" s="20"/>
    </row>
    <row r="53" spans="3:6" x14ac:dyDescent="0.25">
      <c r="D53" s="20"/>
    </row>
    <row r="54" spans="3:6" x14ac:dyDescent="0.25">
      <c r="D54" s="20"/>
      <c r="F54" s="32"/>
    </row>
    <row r="55" spans="3:6" x14ac:dyDescent="0.25">
      <c r="D55" s="20"/>
    </row>
  </sheetData>
  <mergeCells count="38">
    <mergeCell ref="K24:K25"/>
    <mergeCell ref="L24:L25"/>
    <mergeCell ref="J18:J19"/>
    <mergeCell ref="K18:K19"/>
    <mergeCell ref="L18:L19"/>
    <mergeCell ref="B39:E39"/>
    <mergeCell ref="A37:H37"/>
    <mergeCell ref="A36:F36"/>
    <mergeCell ref="A38:H38"/>
    <mergeCell ref="A24:A25"/>
    <mergeCell ref="A28:A29"/>
    <mergeCell ref="O28:O2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J24:J25"/>
    <mergeCell ref="J28:J29"/>
    <mergeCell ref="K28:K29"/>
    <mergeCell ref="L28:L29"/>
    <mergeCell ref="M28:M29"/>
    <mergeCell ref="N28:N29"/>
    <mergeCell ref="M18:M19"/>
    <mergeCell ref="N18:N19"/>
    <mergeCell ref="O18:O19"/>
    <mergeCell ref="M24:M25"/>
    <mergeCell ref="N24:N25"/>
    <mergeCell ref="O24:O2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2024-08-16T09:57:04Z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