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28_2024_Cerven_2_pol\"/>
    </mc:Choice>
  </mc:AlternateContent>
  <xr:revisionPtr revIDLastSave="42" documentId="14_{6A8F9FF5-D160-4219-BB3D-E910E4EFFDA5}" xr6:coauthVersionLast="36" xr6:coauthVersionMax="36" xr10:uidLastSave="{CB774188-D5B8-48D1-84C4-BD87D92033E4}"/>
  <bookViews>
    <workbookView xWindow="0" yWindow="0" windowWidth="9580" windowHeight="713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6" i="1" l="1"/>
  <c r="I16" i="1"/>
  <c r="I14" i="1"/>
  <c r="G14" i="1"/>
  <c r="I13" i="1"/>
  <c r="G13" i="1"/>
  <c r="I12" i="1"/>
  <c r="G12" i="1"/>
  <c r="I20" i="1" l="1"/>
  <c r="G20" i="1"/>
  <c r="I19" i="1"/>
  <c r="G19" i="1"/>
  <c r="I18" i="1"/>
  <c r="G18" i="1"/>
  <c r="I17" i="1"/>
  <c r="G17" i="1"/>
  <c r="I15" i="1"/>
  <c r="G15" i="1"/>
  <c r="I11" i="1"/>
  <c r="G11" i="1"/>
  <c r="I10" i="1"/>
  <c r="G10" i="1"/>
  <c r="I9" i="1"/>
  <c r="G9" i="1"/>
  <c r="I8" i="1"/>
  <c r="I22" i="1" s="1"/>
  <c r="G8" i="1"/>
  <c r="G21" i="1" l="1"/>
</calcChain>
</file>

<file path=xl/sharedStrings.xml><?xml version="1.0" encoding="utf-8"?>
<sst xmlns="http://schemas.openxmlformats.org/spreadsheetml/2006/main" count="137" uniqueCount="59">
  <si>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</si>
  <si>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</si>
  <si>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</si>
  <si>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</si>
  <si>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</si>
  <si>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</si>
  <si>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</si>
  <si>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</si>
  <si>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</si>
  <si>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</si>
  <si>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</si>
  <si>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</si>
  <si>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</si>
  <si>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</si>
  <si>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</si>
  <si>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</si>
  <si>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</si>
  <si>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</si>
  <si>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</si>
  <si>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</si>
  <si>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</si>
  <si>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</si>
  <si>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</si>
  <si>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</si>
  <si>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</si>
  <si>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</si>
  <si>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</si>
  <si>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</si>
  <si>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</si>
  <si>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17. listopadu</t>
  </si>
  <si>
    <t>2172/15</t>
  </si>
  <si>
    <t>708 00</t>
  </si>
  <si>
    <t>Ostrava-Poruba</t>
  </si>
  <si>
    <t>Fak. elektrotechniky a informatiky</t>
  </si>
  <si>
    <t>DNS_NB_ATYP</t>
  </si>
  <si>
    <t>Fakulta  strojní</t>
  </si>
  <si>
    <t>DNS_LCD_ATYP</t>
  </si>
  <si>
    <t>DNS_LCD27" Výškově stavitelný</t>
  </si>
  <si>
    <t>DNS_NB15"_typ_A</t>
  </si>
  <si>
    <t>KS</t>
  </si>
  <si>
    <t>DNS_PC_ATYP</t>
  </si>
  <si>
    <t>DNS_NB15"_typ_B</t>
  </si>
  <si>
    <t>DNS_PRACOVNI_STANICE_ATYP</t>
  </si>
  <si>
    <t>DNS_DISK_ATYP</t>
  </si>
  <si>
    <t>DNS_DISK.POLE_ATYP</t>
  </si>
  <si>
    <t>Petra Pišťáčková 
petra.pistackova@vsb.cz
+420597321280</t>
  </si>
  <si>
    <t>prof. Ing. Radomír Goňo, Ph.D. 
radomir.gono@vsb.cz
+420597325913</t>
  </si>
  <si>
    <t>doc. Ing. Marrtin Kuchař, Ph.D. 
martin.kuchar@vsb.cz
+420597325834</t>
  </si>
  <si>
    <t>Sylva Talácková 
sylva.talackova@vsb.cz
+420597323149</t>
  </si>
  <si>
    <t>doc. Ing. Michal Kačmařík, Ph.D. 
michal.kacmarik@vsb.cz, dagmar.adamkova@vsb.cz,ivana.kadlecova@vsb.cz
+420597325512</t>
  </si>
  <si>
    <t>Ing. Michal Matloch Porzer, Ph.D. 
michal.matloch.porzer@vsb.cz
+420597323552</t>
  </si>
  <si>
    <t>Fakulta hornicko-geologická</t>
  </si>
  <si>
    <t>HGF - katedra 541</t>
  </si>
  <si>
    <t xml:space="preserve"> Hana Drmolová
+420 596 991 236
hana.drmolova@vsb.cz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</si>
  <si>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28/2024</t>
    </r>
  </si>
  <si>
    <t xml:space="preserve"> Barbora Vaclaviková
barbora.vaclavikova@vsb.cz
+420 596 991 230</t>
  </si>
  <si>
    <t>Rektorát</t>
  </si>
  <si>
    <t>Bc. Kubešová Marie
marie.kubesova@vsb.cz
+420 596 995 602</t>
  </si>
  <si>
    <t>DNS_Ultrabook13"_typ_B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</si>
</sst>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28" xfId="0" applyNumberForma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3" fontId="0" fillId="0" borderId="28" xfId="0" applyNumberFormat="1" applyBorder="1" applyAlignment="1">
      <alignment horizontal="right" vertical="center"/>
    </xf>
    <xf numFmtId="0" fontId="0" fillId="0" borderId="28" xfId="0" applyBorder="1" applyAlignment="1">
      <alignment vertical="center"/>
    </xf>
    <xf numFmtId="165" fontId="2" fillId="0" borderId="28" xfId="0" applyNumberFormat="1" applyFont="1" applyBorder="1" applyAlignment="1">
      <alignment horizontal="right" vertical="center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165" fontId="2" fillId="0" borderId="28" xfId="0" applyNumberFormat="1" applyFont="1" applyBorder="1" applyAlignment="1">
      <alignment horizontal="center" vertical="center"/>
    </xf>
    <xf numFmtId="0" fontId="0" fillId="0" borderId="18" xfId="0" applyNumberForma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9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43"/>
  <sheetViews>
    <sheetView tabSelected="1" zoomScale="70" zoomScaleNormal="70" workbookViewId="0">
      <selection activeCell="C28" sqref="C28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30" ht="18.5" x14ac:dyDescent="0.25">
      <c r="A3" s="78" t="s">
        <v>54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30" ht="24" customHeight="1" x14ac:dyDescent="0.25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80" t="s">
        <v>2</v>
      </c>
      <c r="B6" s="82" t="s">
        <v>3</v>
      </c>
      <c r="C6" s="84" t="s">
        <v>4</v>
      </c>
      <c r="D6" s="88" t="s">
        <v>5</v>
      </c>
      <c r="E6" s="88" t="s">
        <v>6</v>
      </c>
      <c r="F6" s="62" t="s">
        <v>7</v>
      </c>
      <c r="G6" s="63"/>
      <c r="H6" s="62" t="s">
        <v>8</v>
      </c>
      <c r="I6" s="63"/>
      <c r="J6" s="3" t="s">
        <v>9</v>
      </c>
      <c r="K6" s="88" t="s">
        <v>10</v>
      </c>
      <c r="L6" s="84" t="s">
        <v>11</v>
      </c>
      <c r="M6" s="3" t="s">
        <v>12</v>
      </c>
      <c r="N6" s="84" t="s">
        <v>13</v>
      </c>
      <c r="O6" s="86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81"/>
      <c r="B7" s="83"/>
      <c r="C7" s="85"/>
      <c r="D7" s="89"/>
      <c r="E7" s="89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89"/>
      <c r="L7" s="85"/>
      <c r="M7" s="35" t="s">
        <v>18</v>
      </c>
      <c r="N7" s="85"/>
      <c r="O7" s="8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92">
        <v>60005914</v>
      </c>
      <c r="B8" s="50">
        <v>10</v>
      </c>
      <c r="C8" s="51" t="s">
        <v>38</v>
      </c>
      <c r="D8" s="52">
        <v>1</v>
      </c>
      <c r="E8" s="53" t="s">
        <v>39</v>
      </c>
      <c r="F8" s="54">
        <v>18500</v>
      </c>
      <c r="G8" s="54">
        <f t="shared" ref="G8:G9" si="0">D8*F8</f>
        <v>18500</v>
      </c>
      <c r="H8" s="55" t="s">
        <v>19</v>
      </c>
      <c r="I8" s="56" t="e">
        <f t="shared" ref="I8:I9" si="1">H8*D8</f>
        <v>#VALUE!</v>
      </c>
      <c r="J8" s="66" t="s">
        <v>53</v>
      </c>
      <c r="K8" s="66" t="s">
        <v>35</v>
      </c>
      <c r="L8" s="66" t="s">
        <v>29</v>
      </c>
      <c r="M8" s="66" t="s">
        <v>30</v>
      </c>
      <c r="N8" s="66" t="s">
        <v>31</v>
      </c>
      <c r="O8" s="68" t="s">
        <v>32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91"/>
      <c r="B9" s="48">
        <v>20</v>
      </c>
      <c r="C9" s="49" t="s">
        <v>37</v>
      </c>
      <c r="D9" s="46">
        <v>1</v>
      </c>
      <c r="E9" s="45" t="s">
        <v>39</v>
      </c>
      <c r="F9" s="24">
        <v>6000</v>
      </c>
      <c r="G9" s="24">
        <f t="shared" si="0"/>
        <v>6000</v>
      </c>
      <c r="H9" s="25" t="s">
        <v>19</v>
      </c>
      <c r="I9" s="33" t="e">
        <f t="shared" si="1"/>
        <v>#VALUE!</v>
      </c>
      <c r="J9" s="67"/>
      <c r="K9" s="67" t="s">
        <v>35</v>
      </c>
      <c r="L9" s="67" t="s">
        <v>29</v>
      </c>
      <c r="M9" s="67" t="s">
        <v>30</v>
      </c>
      <c r="N9" s="67" t="s">
        <v>31</v>
      </c>
      <c r="O9" s="61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90">
        <v>60005796</v>
      </c>
      <c r="B10" s="48">
        <v>10</v>
      </c>
      <c r="C10" s="49" t="s">
        <v>40</v>
      </c>
      <c r="D10" s="46">
        <v>8</v>
      </c>
      <c r="E10" s="45" t="s">
        <v>39</v>
      </c>
      <c r="F10" s="24">
        <v>18500</v>
      </c>
      <c r="G10" s="24">
        <f>D10*F10</f>
        <v>148000</v>
      </c>
      <c r="H10" s="25" t="s">
        <v>19</v>
      </c>
      <c r="I10" s="33" t="e">
        <f>H10*D10</f>
        <v>#VALUE!</v>
      </c>
      <c r="J10" s="69" t="s">
        <v>45</v>
      </c>
      <c r="K10" s="69" t="s">
        <v>35</v>
      </c>
      <c r="L10" s="69" t="s">
        <v>29</v>
      </c>
      <c r="M10" s="69" t="s">
        <v>30</v>
      </c>
      <c r="N10" s="69" t="s">
        <v>31</v>
      </c>
      <c r="O10" s="60" t="s">
        <v>32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91"/>
      <c r="B11" s="48">
        <v>20</v>
      </c>
      <c r="C11" s="49" t="s">
        <v>40</v>
      </c>
      <c r="D11" s="46">
        <v>2</v>
      </c>
      <c r="E11" s="45" t="s">
        <v>39</v>
      </c>
      <c r="F11" s="24">
        <v>34000</v>
      </c>
      <c r="G11" s="24">
        <f t="shared" ref="G11" si="2">D11*F11</f>
        <v>68000</v>
      </c>
      <c r="H11" s="25" t="s">
        <v>19</v>
      </c>
      <c r="I11" s="33" t="e">
        <f t="shared" ref="I11" si="3">H11*D11</f>
        <v>#VALUE!</v>
      </c>
      <c r="J11" s="67"/>
      <c r="K11" s="67" t="s">
        <v>35</v>
      </c>
      <c r="L11" s="67" t="s">
        <v>29</v>
      </c>
      <c r="M11" s="67" t="s">
        <v>30</v>
      </c>
      <c r="N11" s="67" t="s">
        <v>31</v>
      </c>
      <c r="O11" s="61"/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7">
        <v>60005916</v>
      </c>
      <c r="B12" s="48">
        <v>10</v>
      </c>
      <c r="C12" s="49" t="s">
        <v>34</v>
      </c>
      <c r="D12" s="46">
        <v>2</v>
      </c>
      <c r="E12" s="45" t="s">
        <v>39</v>
      </c>
      <c r="F12" s="24">
        <v>25000</v>
      </c>
      <c r="G12" s="24">
        <f t="shared" ref="G12:G14" si="4">D12*F12</f>
        <v>50000</v>
      </c>
      <c r="H12" s="25" t="s">
        <v>19</v>
      </c>
      <c r="I12" s="33" t="e">
        <f t="shared" ref="I12:I14" si="5">H12*D12</f>
        <v>#VALUE!</v>
      </c>
      <c r="J12" s="47" t="s">
        <v>46</v>
      </c>
      <c r="K12" s="42" t="s">
        <v>33</v>
      </c>
      <c r="L12" s="42" t="s">
        <v>29</v>
      </c>
      <c r="M12" s="42" t="s">
        <v>30</v>
      </c>
      <c r="N12" s="42" t="s">
        <v>31</v>
      </c>
      <c r="O12" s="43" t="s">
        <v>32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7">
        <v>60005917</v>
      </c>
      <c r="B13" s="48">
        <v>10</v>
      </c>
      <c r="C13" s="49" t="s">
        <v>41</v>
      </c>
      <c r="D13" s="46">
        <v>1</v>
      </c>
      <c r="E13" s="45" t="s">
        <v>39</v>
      </c>
      <c r="F13" s="24">
        <v>27000</v>
      </c>
      <c r="G13" s="24">
        <f t="shared" si="4"/>
        <v>27000</v>
      </c>
      <c r="H13" s="25" t="s">
        <v>19</v>
      </c>
      <c r="I13" s="33" t="e">
        <f t="shared" si="5"/>
        <v>#VALUE!</v>
      </c>
      <c r="J13" s="47" t="s">
        <v>55</v>
      </c>
      <c r="K13" s="42" t="s">
        <v>35</v>
      </c>
      <c r="L13" s="42" t="s">
        <v>29</v>
      </c>
      <c r="M13" s="42" t="s">
        <v>30</v>
      </c>
      <c r="N13" s="42" t="s">
        <v>31</v>
      </c>
      <c r="O13" s="43" t="s">
        <v>32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57">
        <v>60005918</v>
      </c>
      <c r="B14" s="48">
        <v>10</v>
      </c>
      <c r="C14" s="49" t="s">
        <v>58</v>
      </c>
      <c r="D14" s="46">
        <v>1</v>
      </c>
      <c r="E14" s="45" t="s">
        <v>39</v>
      </c>
      <c r="F14" s="24">
        <v>27000</v>
      </c>
      <c r="G14" s="24">
        <f t="shared" si="4"/>
        <v>27000</v>
      </c>
      <c r="H14" s="25" t="s">
        <v>19</v>
      </c>
      <c r="I14" s="33" t="e">
        <f t="shared" si="5"/>
        <v>#VALUE!</v>
      </c>
      <c r="J14" s="47" t="s">
        <v>47</v>
      </c>
      <c r="K14" s="42" t="s">
        <v>33</v>
      </c>
      <c r="L14" s="42" t="s">
        <v>29</v>
      </c>
      <c r="M14" s="42" t="s">
        <v>30</v>
      </c>
      <c r="N14" s="42" t="s">
        <v>31</v>
      </c>
      <c r="O14" s="43" t="s">
        <v>32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90">
        <v>60005919</v>
      </c>
      <c r="B15" s="48">
        <v>10</v>
      </c>
      <c r="C15" s="49" t="s">
        <v>42</v>
      </c>
      <c r="D15" s="46">
        <v>2</v>
      </c>
      <c r="E15" s="45" t="s">
        <v>39</v>
      </c>
      <c r="F15" s="24">
        <v>254000</v>
      </c>
      <c r="G15" s="24">
        <f>D15*F15</f>
        <v>508000</v>
      </c>
      <c r="H15" s="25" t="s">
        <v>19</v>
      </c>
      <c r="I15" s="33" t="e">
        <f>H15*D15</f>
        <v>#VALUE!</v>
      </c>
      <c r="J15" s="64" t="s">
        <v>48</v>
      </c>
      <c r="K15" s="64" t="s">
        <v>51</v>
      </c>
      <c r="L15" s="64" t="s">
        <v>29</v>
      </c>
      <c r="M15" s="64" t="s">
        <v>30</v>
      </c>
      <c r="N15" s="64" t="s">
        <v>31</v>
      </c>
      <c r="O15" s="65" t="s">
        <v>32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91"/>
      <c r="B16" s="48">
        <v>20</v>
      </c>
      <c r="C16" s="49" t="s">
        <v>36</v>
      </c>
      <c r="D16" s="46">
        <v>4</v>
      </c>
      <c r="E16" s="45" t="s">
        <v>39</v>
      </c>
      <c r="F16" s="24">
        <v>16000</v>
      </c>
      <c r="G16" s="24">
        <f>D16*F16</f>
        <v>64000</v>
      </c>
      <c r="H16" s="25" t="s">
        <v>19</v>
      </c>
      <c r="I16" s="33" t="e">
        <f>H16*D16</f>
        <v>#VALUE!</v>
      </c>
      <c r="J16" s="64"/>
      <c r="K16" s="64"/>
      <c r="L16" s="64"/>
      <c r="M16" s="64"/>
      <c r="N16" s="64"/>
      <c r="O16" s="65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7">
        <v>60005920</v>
      </c>
      <c r="B17" s="48">
        <v>10</v>
      </c>
      <c r="C17" s="49" t="s">
        <v>40</v>
      </c>
      <c r="D17" s="46">
        <v>21</v>
      </c>
      <c r="E17" s="45" t="s">
        <v>39</v>
      </c>
      <c r="F17" s="24">
        <v>26000</v>
      </c>
      <c r="G17" s="24">
        <f t="shared" ref="G17:G20" si="6">D17*F17</f>
        <v>546000</v>
      </c>
      <c r="H17" s="25" t="s">
        <v>19</v>
      </c>
      <c r="I17" s="33" t="e">
        <f t="shared" ref="I17:I20" si="7">H17*D17</f>
        <v>#VALUE!</v>
      </c>
      <c r="J17" s="47" t="s">
        <v>49</v>
      </c>
      <c r="K17" s="42" t="s">
        <v>51</v>
      </c>
      <c r="L17" s="42" t="s">
        <v>29</v>
      </c>
      <c r="M17" s="42" t="s">
        <v>30</v>
      </c>
      <c r="N17" s="42" t="s">
        <v>31</v>
      </c>
      <c r="O17" s="43" t="s">
        <v>32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90">
        <v>60005921</v>
      </c>
      <c r="B18" s="48">
        <v>10</v>
      </c>
      <c r="C18" s="49" t="s">
        <v>43</v>
      </c>
      <c r="D18" s="46">
        <v>1</v>
      </c>
      <c r="E18" s="45" t="s">
        <v>39</v>
      </c>
      <c r="F18" s="24">
        <v>20000</v>
      </c>
      <c r="G18" s="24">
        <f t="shared" si="6"/>
        <v>20000</v>
      </c>
      <c r="H18" s="25" t="s">
        <v>19</v>
      </c>
      <c r="I18" s="33" t="e">
        <f t="shared" si="7"/>
        <v>#VALUE!</v>
      </c>
      <c r="J18" s="69" t="s">
        <v>50</v>
      </c>
      <c r="K18" s="69" t="s">
        <v>52</v>
      </c>
      <c r="L18" s="69" t="s">
        <v>29</v>
      </c>
      <c r="M18" s="69" t="s">
        <v>30</v>
      </c>
      <c r="N18" s="69" t="s">
        <v>31</v>
      </c>
      <c r="O18" s="60" t="s">
        <v>32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91"/>
      <c r="B19" s="48">
        <v>20</v>
      </c>
      <c r="C19" s="49" t="s">
        <v>44</v>
      </c>
      <c r="D19" s="46">
        <v>1</v>
      </c>
      <c r="E19" s="45" t="s">
        <v>39</v>
      </c>
      <c r="F19" s="24">
        <v>15000</v>
      </c>
      <c r="G19" s="24">
        <f t="shared" si="6"/>
        <v>15000</v>
      </c>
      <c r="H19" s="25" t="s">
        <v>19</v>
      </c>
      <c r="I19" s="33" t="e">
        <f t="shared" si="7"/>
        <v>#VALUE!</v>
      </c>
      <c r="J19" s="67"/>
      <c r="K19" s="67" t="s">
        <v>52</v>
      </c>
      <c r="L19" s="67" t="s">
        <v>29</v>
      </c>
      <c r="M19" s="67" t="s">
        <v>30</v>
      </c>
      <c r="N19" s="67" t="s">
        <v>31</v>
      </c>
      <c r="O19" s="61"/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7">
        <v>60005922</v>
      </c>
      <c r="B20" s="48">
        <v>10</v>
      </c>
      <c r="C20" s="49" t="s">
        <v>34</v>
      </c>
      <c r="D20" s="46">
        <v>2</v>
      </c>
      <c r="E20" s="45" t="s">
        <v>39</v>
      </c>
      <c r="F20" s="24">
        <v>36000</v>
      </c>
      <c r="G20" s="24">
        <f t="shared" si="6"/>
        <v>72000</v>
      </c>
      <c r="H20" s="25" t="s">
        <v>19</v>
      </c>
      <c r="I20" s="33" t="e">
        <f t="shared" si="7"/>
        <v>#VALUE!</v>
      </c>
      <c r="J20" s="58" t="s">
        <v>57</v>
      </c>
      <c r="K20" s="42" t="s">
        <v>56</v>
      </c>
      <c r="L20" s="42" t="s">
        <v>29</v>
      </c>
      <c r="M20" s="42" t="s">
        <v>30</v>
      </c>
      <c r="N20" s="42" t="s">
        <v>31</v>
      </c>
      <c r="O20" s="59" t="s">
        <v>32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75" t="s">
        <v>20</v>
      </c>
      <c r="B21" s="76"/>
      <c r="C21" s="76"/>
      <c r="D21" s="76"/>
      <c r="E21" s="76"/>
      <c r="F21" s="76"/>
      <c r="G21" s="36">
        <f>SUM(G8:G20)</f>
        <v>1569500</v>
      </c>
      <c r="H21" s="23"/>
      <c r="I21" s="23"/>
      <c r="J21" s="23"/>
      <c r="K21" s="27"/>
      <c r="L21" s="13"/>
      <c r="M21" s="13"/>
      <c r="N21" s="13"/>
      <c r="O21" s="3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72" t="s">
        <v>21</v>
      </c>
      <c r="B22" s="73"/>
      <c r="C22" s="73"/>
      <c r="D22" s="73"/>
      <c r="E22" s="73"/>
      <c r="F22" s="73"/>
      <c r="G22" s="73"/>
      <c r="H22" s="74"/>
      <c r="I22" s="4" t="e">
        <f>SUM(I8:I20)</f>
        <v>#VALUE!</v>
      </c>
      <c r="J22" s="14"/>
      <c r="K22" s="28"/>
      <c r="L22" s="17"/>
      <c r="M22" s="18"/>
      <c r="N22" s="17"/>
      <c r="O22" s="40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.5" thickTop="1" thickBot="1" x14ac:dyDescent="0.3">
      <c r="A23" s="8" t="s">
        <v>22</v>
      </c>
      <c r="B23" s="10"/>
      <c r="C23" s="7"/>
      <c r="D23" s="8"/>
      <c r="E23" s="7"/>
      <c r="F23" s="9"/>
      <c r="G23" s="9"/>
      <c r="H23" s="7"/>
      <c r="I23" s="7"/>
      <c r="J23" s="7"/>
      <c r="K23" s="29"/>
      <c r="L23" s="7"/>
      <c r="M23" s="8"/>
      <c r="N23" s="7"/>
      <c r="O23" s="4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" thickBot="1" x14ac:dyDescent="0.3">
      <c r="A24" s="8" t="s">
        <v>23</v>
      </c>
      <c r="B24" s="70" t="s">
        <v>19</v>
      </c>
      <c r="C24" s="71"/>
      <c r="D24" s="71"/>
      <c r="E24" s="71"/>
      <c r="F24" s="10" t="s">
        <v>24</v>
      </c>
      <c r="G24" s="7"/>
      <c r="H24" s="11"/>
      <c r="I24" s="7"/>
      <c r="J24" s="8"/>
      <c r="K24" s="29"/>
      <c r="L24" s="7"/>
      <c r="M24" s="8"/>
      <c r="N24" s="7"/>
      <c r="O24" s="41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23.15" customHeight="1" x14ac:dyDescent="0.25">
      <c r="B25" s="10"/>
      <c r="C25" s="7"/>
      <c r="D25" s="8"/>
      <c r="E25" s="7"/>
      <c r="F25" s="11"/>
      <c r="G25" s="11"/>
      <c r="H25" s="12" t="s">
        <v>25</v>
      </c>
      <c r="I25" s="7"/>
      <c r="J25" s="8"/>
      <c r="K25" s="29"/>
      <c r="L25" s="7"/>
      <c r="M25" s="8"/>
      <c r="N25" s="7"/>
      <c r="O25" s="41"/>
    </row>
    <row r="26" spans="1:130" x14ac:dyDescent="0.25">
      <c r="B26" s="10"/>
      <c r="C26" s="7"/>
      <c r="D26" s="19"/>
      <c r="E26" s="7"/>
      <c r="F26" s="11"/>
      <c r="G26" s="11"/>
      <c r="H26" s="12"/>
      <c r="I26" s="7"/>
      <c r="J26" s="8"/>
      <c r="K26" s="29"/>
      <c r="L26" s="7"/>
      <c r="M26" s="8"/>
      <c r="N26" s="7"/>
      <c r="O26" s="41"/>
    </row>
    <row r="27" spans="1:130" x14ac:dyDescent="0.25">
      <c r="B27" s="10"/>
      <c r="C27" s="7"/>
      <c r="D27" s="19"/>
      <c r="E27" s="7"/>
      <c r="F27" s="11"/>
      <c r="G27" s="9"/>
      <c r="H27" s="12"/>
      <c r="I27" s="7"/>
      <c r="J27" s="8"/>
      <c r="K27" s="29"/>
      <c r="L27" s="7"/>
      <c r="M27" s="8"/>
      <c r="N27" s="7"/>
      <c r="O27" s="41"/>
    </row>
    <row r="28" spans="1:130" x14ac:dyDescent="0.25">
      <c r="B28" s="10"/>
      <c r="C28" s="7"/>
      <c r="D28" s="19"/>
      <c r="E28" s="7"/>
      <c r="F28" s="11"/>
      <c r="G28" s="11"/>
      <c r="H28" s="12"/>
      <c r="I28" s="7"/>
      <c r="J28" s="8"/>
      <c r="K28" s="29"/>
      <c r="L28" s="7"/>
      <c r="M28" s="8"/>
      <c r="N28" s="7"/>
      <c r="O28" s="41"/>
    </row>
    <row r="29" spans="1:130" ht="14.5" x14ac:dyDescent="0.25">
      <c r="B29" s="10"/>
      <c r="C29" s="44"/>
      <c r="D29" s="19"/>
      <c r="E29" s="7"/>
      <c r="F29" s="11"/>
      <c r="G29" s="11"/>
      <c r="H29" s="11"/>
      <c r="I29" s="12"/>
      <c r="J29" s="8"/>
      <c r="K29" s="29"/>
      <c r="L29" s="16"/>
      <c r="M29" s="16"/>
      <c r="N29" s="16"/>
      <c r="O29" s="30"/>
    </row>
    <row r="30" spans="1:130" ht="14.5" x14ac:dyDescent="0.25">
      <c r="B30" s="10"/>
      <c r="C30" s="44"/>
      <c r="D30" s="19"/>
      <c r="E30" s="7"/>
      <c r="F30" s="8"/>
      <c r="G30" s="7"/>
      <c r="H30" s="7"/>
      <c r="I30" s="7"/>
      <c r="J30" s="16" t="s">
        <v>26</v>
      </c>
      <c r="K30" s="30"/>
      <c r="L30" s="15"/>
      <c r="M30" s="15"/>
      <c r="N30" s="15"/>
      <c r="O30" s="31"/>
    </row>
    <row r="31" spans="1:130" x14ac:dyDescent="0.25">
      <c r="B31" s="10"/>
      <c r="C31" s="44"/>
      <c r="D31" s="19"/>
      <c r="E31" s="7"/>
      <c r="F31" s="7"/>
      <c r="G31" s="7"/>
      <c r="H31" s="7"/>
      <c r="I31" s="7"/>
      <c r="J31" s="15" t="s">
        <v>27</v>
      </c>
      <c r="K31" s="31"/>
      <c r="L31" s="15"/>
      <c r="M31" s="15"/>
      <c r="N31" s="15"/>
      <c r="O31" s="31"/>
    </row>
    <row r="32" spans="1:130" x14ac:dyDescent="0.25">
      <c r="B32" s="10"/>
      <c r="C32" s="44"/>
      <c r="D32" s="19"/>
      <c r="E32" s="7"/>
      <c r="F32" s="7"/>
      <c r="G32" s="7"/>
      <c r="H32" s="7"/>
      <c r="I32" s="7"/>
      <c r="J32" s="15" t="s">
        <v>28</v>
      </c>
      <c r="K32" s="31"/>
    </row>
    <row r="33" spans="3:6" x14ac:dyDescent="0.25">
      <c r="C33" s="2"/>
      <c r="D33" s="22"/>
    </row>
    <row r="34" spans="3:6" x14ac:dyDescent="0.25">
      <c r="C34" s="2"/>
      <c r="D34" s="22"/>
    </row>
    <row r="35" spans="3:6" x14ac:dyDescent="0.25">
      <c r="C35" s="2"/>
      <c r="D35" s="22"/>
      <c r="E35" s="22"/>
    </row>
    <row r="36" spans="3:6" x14ac:dyDescent="0.25">
      <c r="D36" s="22"/>
    </row>
    <row r="37" spans="3:6" x14ac:dyDescent="0.25">
      <c r="D37" s="22"/>
    </row>
    <row r="38" spans="3:6" x14ac:dyDescent="0.25">
      <c r="D38" s="22"/>
    </row>
    <row r="39" spans="3:6" x14ac:dyDescent="0.25">
      <c r="D39" s="22"/>
      <c r="F39" s="37"/>
    </row>
    <row r="40" spans="3:6" x14ac:dyDescent="0.25">
      <c r="D40" s="22"/>
    </row>
    <row r="43" spans="3:6" x14ac:dyDescent="0.25">
      <c r="D43" s="22"/>
    </row>
  </sheetData>
  <mergeCells count="45">
    <mergeCell ref="N18:N19"/>
    <mergeCell ref="A18:A19"/>
    <mergeCell ref="J18:J19"/>
    <mergeCell ref="K18:K19"/>
    <mergeCell ref="J8:J9"/>
    <mergeCell ref="K8:K9"/>
    <mergeCell ref="A8:A9"/>
    <mergeCell ref="J15:J16"/>
    <mergeCell ref="K15:K16"/>
    <mergeCell ref="A10:A11"/>
    <mergeCell ref="A15:A16"/>
    <mergeCell ref="J10:J11"/>
    <mergeCell ref="K10:K11"/>
    <mergeCell ref="B24:E24"/>
    <mergeCell ref="A22:H22"/>
    <mergeCell ref="A21:F21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O18:O19"/>
    <mergeCell ref="H6:I6"/>
    <mergeCell ref="L15:L16"/>
    <mergeCell ref="M15:M16"/>
    <mergeCell ref="N15:N16"/>
    <mergeCell ref="O15:O16"/>
    <mergeCell ref="L8:L9"/>
    <mergeCell ref="M8:M9"/>
    <mergeCell ref="N8:N9"/>
    <mergeCell ref="O8:O9"/>
    <mergeCell ref="L10:L11"/>
    <mergeCell ref="M10:M11"/>
    <mergeCell ref="N10:N11"/>
    <mergeCell ref="O10:O11"/>
    <mergeCell ref="L18:L19"/>
    <mergeCell ref="M18:M1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2024-06-28T21:45:43Z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