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198" documentId="8_{DD1D53FC-E90C-42C8-BF69-97D33B6E0C37}" xr6:coauthVersionLast="36" xr6:coauthVersionMax="47" xr10:uidLastSave="{88CB7014-FEB9-463E-BCF4-6DFAE48E8EE0}"/>
  <bookViews>
    <workbookView xWindow="9620" yWindow="3450" windowWidth="9560" windowHeight="1414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G55" i="19" l="1"/>
  <c r="E39" i="19"/>
  <c r="H38" i="19"/>
  <c r="H37" i="19"/>
  <c r="H36" i="19"/>
  <c r="H35" i="19"/>
  <c r="H34" i="19"/>
  <c r="H33" i="19"/>
  <c r="H32" i="19"/>
  <c r="H31" i="19"/>
  <c r="H30" i="19"/>
  <c r="H39" i="19" s="1"/>
  <c r="G39" i="19" l="1"/>
  <c r="H50" i="19" l="1"/>
  <c r="F50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43" i="19"/>
  <c r="F43" i="19"/>
  <c r="H20" i="19" l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27" i="19"/>
  <c r="H26" i="19"/>
  <c r="H25" i="19"/>
  <c r="H24" i="19"/>
  <c r="H23" i="19"/>
  <c r="H22" i="19"/>
  <c r="H21" i="19"/>
  <c r="H52" i="19" l="1"/>
  <c r="F52" i="19"/>
  <c r="H51" i="19"/>
  <c r="F51" i="19"/>
  <c r="F42" i="19" l="1"/>
  <c r="F54" i="19" l="1"/>
  <c r="H53" i="19" l="1"/>
  <c r="H42" i="19"/>
  <c r="G53" i="19" s="1"/>
  <c r="E28" i="19" l="1"/>
  <c r="H6" i="19" l="1"/>
  <c r="G28" i="19" s="1"/>
  <c r="H28" i="19" l="1"/>
</calcChain>
</file>

<file path=xl/sharedStrings.xml><?xml version="1.0" encoding="utf-8"?>
<sst xmlns="http://schemas.openxmlformats.org/spreadsheetml/2006/main" count="207" uniqueCount="94">
  <si>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</si>
  <si>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</si>
  <si>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</si>
  <si>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</si>
  <si>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</si>
  <si>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</si>
  <si>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</si>
  <si>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</si>
  <si>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</si>
  <si>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</si>
  <si>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</si>
  <si>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</si>
  <si>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</si>
  <si>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</si>
  <si>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</si>
  <si>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</si>
  <si>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</si>
  <si>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</si>
  <si>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</si>
  <si>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</si>
  <si>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</si>
  <si>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</si>
  <si>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</si>
  <si>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</si>
  <si>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</si>
  <si>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</si>
  <si>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</si>
  <si>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</si>
  <si>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</si>
  <si>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</si>
  <si>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</si>
  <si>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</si>
  <si>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</si>
  <si>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doplní dodavatel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</si>
  <si>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</si>
  <si>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</si>
  <si>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</si>
  <si>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</si>
  <si>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</si>
  <si>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</si>
  <si>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</si>
  <si>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</si>
  <si>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</si>
  <si>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</si>
  <si>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</si>
  <si>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</si>
  <si>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ks </t>
  </si>
  <si>
    <t>Dodávka zámečnického materiálu 6/2024</t>
  </si>
  <si>
    <t>Lepidlo Mamut glue 290ml TOTAL bílé</t>
  </si>
  <si>
    <t>Zámek AVES 103 -D19x16</t>
  </si>
  <si>
    <t>Čistič PUR pěny 500ml RL transp.na pistole</t>
  </si>
  <si>
    <t>Pěna montážní pistol.750ml nízkoexp.na lepení polystyrenu</t>
  </si>
  <si>
    <t>Lepidlo ponal PU construct 600</t>
  </si>
  <si>
    <t>zámek fab 80/90 L-P 24026</t>
  </si>
  <si>
    <t>hmoždinky fischer 8x50</t>
  </si>
  <si>
    <t>Bezpečnostní kování R1 90/32 s krytkou  klika +knoflík</t>
  </si>
  <si>
    <t>Kování dozické 72/804 klíč</t>
  </si>
  <si>
    <t>Kování dozické90/804 klíč</t>
  </si>
  <si>
    <t>bal</t>
  </si>
  <si>
    <t>Sponky STANLEY  3 53 530 A 12mm  (bal 1000ks)</t>
  </si>
  <si>
    <t>Baterie 9V</t>
  </si>
  <si>
    <t>Baterie alkalická GP Super LR03 (AAA), 4BL</t>
  </si>
  <si>
    <t>Baterie alkalická GP Super LR6 (AA),</t>
  </si>
  <si>
    <t>Vrut univerzální 4,0x40 ŽZn PZ celý/zápustný</t>
  </si>
  <si>
    <t>Vrut univerzální 3,0x20 ŽZn PZ celý/zápustný</t>
  </si>
  <si>
    <t>Sada imbus 1,5-10mm 10ks 0-69-253</t>
  </si>
  <si>
    <t>Sada T šroubováků TORX 9ks 18495</t>
  </si>
  <si>
    <t>Sada T šroubováků imbus 9ks 18494</t>
  </si>
  <si>
    <t>vrut univerzální 3,5x30 žžn pz celý zápustný</t>
  </si>
  <si>
    <t>sad</t>
  </si>
  <si>
    <t>Pilové plátky Milwaukee 6" 10TPI bal/5ks kov,beton</t>
  </si>
  <si>
    <t>Kotouč řezný 125x1,6x22,2A97P 895991228 GOLD</t>
  </si>
  <si>
    <t>Natloukací hmoždinka N-S 6x60 FISCHER se zapuštěnou hlavou</t>
  </si>
  <si>
    <t>Natloukací hmoždinka N-S 6x80 FISCHER se zapuštěnou hlavou</t>
  </si>
  <si>
    <t>Natloukací hmoždinka N-S 8x100 FISCHER se zapuštěnou hlavou</t>
  </si>
  <si>
    <t>Natloukací hmoždinka N-S 8x120 FISCHER se zapuštěnou hlavou</t>
  </si>
  <si>
    <t>Sběrač odpadků 81cm typ:6135</t>
  </si>
  <si>
    <t>Tmel spárovací KNAUF-UNIFLOT</t>
  </si>
  <si>
    <t>REMAL PLUS malířský nátěr bílý, bělost 86%, disperzní akrylátový nátěr otěruvzdorný 40Kg</t>
  </si>
  <si>
    <t>Zámek HOBES DOZ 02-03 P+L</t>
  </si>
  <si>
    <t>Zámek HOBES FAB 80-24026  P+L</t>
  </si>
  <si>
    <t>CHEMOPRÉN EXTRÉM PATEX 120ml</t>
  </si>
  <si>
    <t>Lepidlo DEN BRAVEN -MAMUT GLUE 290ml</t>
  </si>
  <si>
    <t>Mezisoučet za sklad energetiky:</t>
  </si>
  <si>
    <t>Dodávka do skladu energetiky, převezme Uramová Milena, tel.č. +420 597 321 217, místnost B 109 (Sklad elektro), 17.listopadu 15, Ostrava - Poruba</t>
  </si>
  <si>
    <t>hmoždinky č. 10</t>
  </si>
  <si>
    <t>oboustranné ruční pilové listy na kov, HCS, 300x25mm, 32z, sada 10ks</t>
  </si>
  <si>
    <t>kotouč diamantový 125x22,23 mm univerzál (Hitachi Power)</t>
  </si>
  <si>
    <t>kolečko náhradní, duše a plášť 12 1/2x1,75x2 1/4 vozík Rapid</t>
  </si>
  <si>
    <t>filtr do vysavače BOSCH Professional GAS 35L SFC(Bosch 2.607.432.033)</t>
  </si>
  <si>
    <t>omyvatelný polyesterový filtr pro vysavače Bosch GAS 12-50RF</t>
  </si>
  <si>
    <t>Knipex 7006160 kleště štípací boční 160 mm VDE 1000V</t>
  </si>
  <si>
    <t>hubice - 04UNI kartáč na parkety, lino a vinyl UNI Vario</t>
  </si>
  <si>
    <t>Aku vrtačka Dewalt DCD800H0T POWERSTACK 18V 2x5.0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</si>
</sst>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rgb="FF2A404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118">
    <xf numFmtId="0" fontId="0" fillId="0" borderId="0" xfId="0"/>
    <xf numFmtId="0" fontId="3" fillId="0" borderId="0" xfId="0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0" fontId="4" fillId="3" borderId="13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right" vertical="center" wrapText="1"/>
    </xf>
    <xf numFmtId="0" fontId="2" fillId="3" borderId="9" xfId="0" applyFont="1" applyFill="1" applyBorder="1" applyAlignment="1" applyProtection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164" fontId="10" fillId="2" borderId="10" xfId="0" applyNumberFormat="1" applyFont="1" applyFill="1" applyBorder="1" applyAlignment="1" applyProtection="1">
      <alignment horizontal="right" vertical="center"/>
      <protection locked="0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4" fontId="2" fillId="0" borderId="22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 applyProtection="1">
      <alignment horizontal="right" vertical="center"/>
      <protection locked="0"/>
    </xf>
    <xf numFmtId="164" fontId="10" fillId="0" borderId="1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Border="1"/>
    <xf numFmtId="0" fontId="10" fillId="0" borderId="1" xfId="0" applyFont="1" applyFill="1" applyBorder="1" applyAlignment="1" applyProtection="1">
      <alignment horizontal="left" vertical="center" wrapText="1"/>
    </xf>
    <xf numFmtId="164" fontId="2" fillId="0" borderId="17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0" fontId="10" fillId="0" borderId="10" xfId="0" applyFont="1" applyBorder="1" applyAlignment="1" applyProtection="1">
      <alignment horizontal="center" vertical="center"/>
    </xf>
    <xf numFmtId="0" fontId="11" fillId="0" borderId="10" xfId="0" applyFont="1" applyBorder="1"/>
    <xf numFmtId="0" fontId="10" fillId="0" borderId="1" xfId="0" applyFont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center" vertical="center"/>
    </xf>
    <xf numFmtId="0" fontId="11" fillId="0" borderId="26" xfId="0" applyFont="1" applyBorder="1"/>
    <xf numFmtId="164" fontId="10" fillId="0" borderId="26" xfId="0" applyNumberFormat="1" applyFont="1" applyBorder="1" applyAlignment="1" applyProtection="1">
      <alignment horizontal="right" vertical="center"/>
      <protection locked="0"/>
    </xf>
    <xf numFmtId="164" fontId="10" fillId="2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 applyProtection="1">
      <alignment horizontal="center" vertical="center" wrapText="1"/>
    </xf>
    <xf numFmtId="164" fontId="4" fillId="3" borderId="1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 applyProtection="1">
      <alignment horizontal="right" vertical="center"/>
    </xf>
    <xf numFmtId="164" fontId="6" fillId="0" borderId="15" xfId="0" applyNumberFormat="1" applyFont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right" vertical="center" wrapText="1"/>
    </xf>
    <xf numFmtId="164" fontId="6" fillId="0" borderId="23" xfId="0" applyNumberFormat="1" applyFont="1" applyBorder="1" applyAlignment="1" applyProtection="1">
      <alignment horizontal="right" vertical="center"/>
    </xf>
    <xf numFmtId="164" fontId="6" fillId="0" borderId="24" xfId="0" applyNumberFormat="1" applyFont="1" applyBorder="1" applyAlignment="1" applyProtection="1">
      <alignment horizontal="right" vertical="center"/>
    </xf>
    <xf numFmtId="0" fontId="12" fillId="0" borderId="0" xfId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right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right" vertical="center"/>
    </xf>
    <xf numFmtId="164" fontId="13" fillId="0" borderId="3" xfId="0" applyNumberFormat="1" applyFont="1" applyBorder="1" applyAlignment="1" applyProtection="1">
      <alignment horizontal="right" vertical="center"/>
    </xf>
    <xf numFmtId="164" fontId="13" fillId="0" borderId="6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right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center"/>
    </xf>
    <xf numFmtId="0" fontId="10" fillId="2" borderId="0" xfId="0" applyFont="1" applyFill="1" applyAlignment="1" applyProtection="1">
      <alignment horizontal="left"/>
    </xf>
    <xf numFmtId="164" fontId="1" fillId="0" borderId="0" xfId="0" applyNumberFormat="1" applyFont="1" applyAlignment="1">
      <alignment horizontal="left"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/>
    <xf numFmtId="0" fontId="10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1" fontId="10" fillId="0" borderId="2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" xfId="0" applyFont="1" applyBorder="1" applyAlignment="1">
      <alignment horizontal="center"/>
    </xf>
    <xf numFmtId="0" fontId="17" fillId="0" borderId="1" xfId="0" applyFont="1" applyBorder="1"/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/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left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5"/>
  <sheetViews>
    <sheetView tabSelected="1" zoomScale="80" zoomScaleNormal="80" workbookViewId="0">
      <selection activeCell="A2" sqref="A2:H2"/>
    </sheetView>
  </sheetViews>
  <sheetFormatPr defaultColWidth="9.1796875" defaultRowHeight="14.5" x14ac:dyDescent="0.35"/>
  <cols>
    <col min="1" max="1" width="4.26953125" style="100" customWidth="1"/>
    <col min="2" max="2" width="5.1796875" style="101" bestFit="1" customWidth="1"/>
    <col min="3" max="3" width="4.453125" style="40" customWidth="1"/>
    <col min="4" max="4" width="82.90625" style="40" customWidth="1"/>
    <col min="5" max="5" width="24.453125" style="81" customWidth="1"/>
    <col min="6" max="6" width="15.36328125" style="81" customWidth="1"/>
    <col min="7" max="7" width="18" style="81" customWidth="1"/>
    <col min="8" max="8" width="14.1796875" style="81" customWidth="1"/>
    <col min="9" max="16384" width="9.1796875" style="40"/>
  </cols>
  <sheetData>
    <row r="2" spans="1:8" ht="16" customHeight="1" x14ac:dyDescent="0.35">
      <c r="A2" s="39" t="s">
        <v>17</v>
      </c>
      <c r="B2" s="39"/>
      <c r="C2" s="39"/>
      <c r="D2" s="39"/>
      <c r="E2" s="39"/>
      <c r="F2" s="39"/>
      <c r="G2" s="39"/>
      <c r="H2" s="39"/>
    </row>
    <row r="3" spans="1:8" s="1" customFormat="1" ht="16" customHeight="1" x14ac:dyDescent="0.35">
      <c r="A3" s="41" t="s">
        <v>47</v>
      </c>
      <c r="B3" s="42"/>
      <c r="C3" s="42"/>
      <c r="D3" s="42"/>
      <c r="E3" s="42"/>
      <c r="F3" s="42"/>
      <c r="G3" s="42"/>
      <c r="H3" s="42"/>
    </row>
    <row r="4" spans="1:8" s="1" customFormat="1" ht="16" customHeight="1" thickBot="1" x14ac:dyDescent="0.4">
      <c r="A4" s="43"/>
      <c r="B4" s="44"/>
      <c r="C4" s="45"/>
      <c r="D4" s="45"/>
      <c r="E4" s="45"/>
      <c r="F4" s="45"/>
      <c r="G4" s="45"/>
      <c r="H4" s="45"/>
    </row>
    <row r="5" spans="1:8" s="1" customFormat="1" ht="49.5" customHeight="1" thickBot="1" x14ac:dyDescent="0.4">
      <c r="A5" s="6" t="s">
        <v>15</v>
      </c>
      <c r="B5" s="10" t="s">
        <v>9</v>
      </c>
      <c r="C5" s="7" t="s">
        <v>0</v>
      </c>
      <c r="D5" s="46" t="s">
        <v>30</v>
      </c>
      <c r="E5" s="8" t="s">
        <v>12</v>
      </c>
      <c r="F5" s="8" t="s">
        <v>13</v>
      </c>
      <c r="G5" s="47" t="s">
        <v>10</v>
      </c>
      <c r="H5" s="48" t="s">
        <v>11</v>
      </c>
    </row>
    <row r="6" spans="1:8" x14ac:dyDescent="0.35">
      <c r="A6" s="49" t="s">
        <v>1</v>
      </c>
      <c r="B6" s="31">
        <v>10</v>
      </c>
      <c r="C6" s="31" t="s">
        <v>27</v>
      </c>
      <c r="D6" s="32" t="s">
        <v>48</v>
      </c>
      <c r="E6" s="24"/>
      <c r="F6" s="24"/>
      <c r="G6" s="15" t="s">
        <v>33</v>
      </c>
      <c r="H6" s="50" t="e">
        <f t="shared" ref="H6:H27" si="0">B6*G6</f>
        <v>#VALUE!</v>
      </c>
    </row>
    <row r="7" spans="1:8" x14ac:dyDescent="0.35">
      <c r="A7" s="51" t="s">
        <v>2</v>
      </c>
      <c r="B7" s="26">
        <v>5</v>
      </c>
      <c r="C7" s="26" t="s">
        <v>27</v>
      </c>
      <c r="D7" s="27" t="s">
        <v>49</v>
      </c>
      <c r="E7" s="25"/>
      <c r="F7" s="25"/>
      <c r="G7" s="16" t="s">
        <v>33</v>
      </c>
      <c r="H7" s="52" t="e">
        <f t="shared" ref="H7:H20" si="1">B7*G7</f>
        <v>#VALUE!</v>
      </c>
    </row>
    <row r="8" spans="1:8" x14ac:dyDescent="0.35">
      <c r="A8" s="51" t="s">
        <v>3</v>
      </c>
      <c r="B8" s="26">
        <v>2</v>
      </c>
      <c r="C8" s="26" t="s">
        <v>27</v>
      </c>
      <c r="D8" s="27" t="s">
        <v>50</v>
      </c>
      <c r="E8" s="25"/>
      <c r="F8" s="25"/>
      <c r="G8" s="16" t="s">
        <v>33</v>
      </c>
      <c r="H8" s="52" t="e">
        <f t="shared" si="1"/>
        <v>#VALUE!</v>
      </c>
    </row>
    <row r="9" spans="1:8" x14ac:dyDescent="0.35">
      <c r="A9" s="51" t="s">
        <v>4</v>
      </c>
      <c r="B9" s="26">
        <v>12</v>
      </c>
      <c r="C9" s="26" t="s">
        <v>27</v>
      </c>
      <c r="D9" s="27" t="s">
        <v>51</v>
      </c>
      <c r="E9" s="25"/>
      <c r="F9" s="25"/>
      <c r="G9" s="16" t="s">
        <v>33</v>
      </c>
      <c r="H9" s="52" t="e">
        <f t="shared" si="1"/>
        <v>#VALUE!</v>
      </c>
    </row>
    <row r="10" spans="1:8" x14ac:dyDescent="0.35">
      <c r="A10" s="51" t="s">
        <v>5</v>
      </c>
      <c r="B10" s="26">
        <v>2</v>
      </c>
      <c r="C10" s="26" t="s">
        <v>27</v>
      </c>
      <c r="D10" s="27" t="s">
        <v>52</v>
      </c>
      <c r="E10" s="25"/>
      <c r="F10" s="25"/>
      <c r="G10" s="16" t="s">
        <v>33</v>
      </c>
      <c r="H10" s="52" t="e">
        <f t="shared" si="1"/>
        <v>#VALUE!</v>
      </c>
    </row>
    <row r="11" spans="1:8" x14ac:dyDescent="0.35">
      <c r="A11" s="51" t="s">
        <v>6</v>
      </c>
      <c r="B11" s="26">
        <v>8</v>
      </c>
      <c r="C11" s="26" t="s">
        <v>27</v>
      </c>
      <c r="D11" s="27" t="s">
        <v>53</v>
      </c>
      <c r="E11" s="25"/>
      <c r="F11" s="25"/>
      <c r="G11" s="16" t="s">
        <v>33</v>
      </c>
      <c r="H11" s="52" t="e">
        <f t="shared" si="1"/>
        <v>#VALUE!</v>
      </c>
    </row>
    <row r="12" spans="1:8" x14ac:dyDescent="0.35">
      <c r="A12" s="51" t="s">
        <v>7</v>
      </c>
      <c r="B12" s="26">
        <v>200</v>
      </c>
      <c r="C12" s="26" t="s">
        <v>27</v>
      </c>
      <c r="D12" s="27" t="s">
        <v>54</v>
      </c>
      <c r="E12" s="25"/>
      <c r="F12" s="25"/>
      <c r="G12" s="16" t="s">
        <v>33</v>
      </c>
      <c r="H12" s="52" t="e">
        <f t="shared" si="1"/>
        <v>#VALUE!</v>
      </c>
    </row>
    <row r="13" spans="1:8" x14ac:dyDescent="0.35">
      <c r="A13" s="51" t="s">
        <v>8</v>
      </c>
      <c r="B13" s="26">
        <v>5</v>
      </c>
      <c r="C13" s="26" t="s">
        <v>27</v>
      </c>
      <c r="D13" s="27" t="s">
        <v>55</v>
      </c>
      <c r="E13" s="25"/>
      <c r="F13" s="25"/>
      <c r="G13" s="16" t="s">
        <v>33</v>
      </c>
      <c r="H13" s="52" t="e">
        <f t="shared" si="1"/>
        <v>#VALUE!</v>
      </c>
    </row>
    <row r="14" spans="1:8" x14ac:dyDescent="0.35">
      <c r="A14" s="51" t="s">
        <v>28</v>
      </c>
      <c r="B14" s="26">
        <v>1</v>
      </c>
      <c r="C14" s="26" t="s">
        <v>27</v>
      </c>
      <c r="D14" s="27" t="s">
        <v>56</v>
      </c>
      <c r="E14" s="25"/>
      <c r="F14" s="25"/>
      <c r="G14" s="16" t="s">
        <v>33</v>
      </c>
      <c r="H14" s="52" t="e">
        <f t="shared" si="1"/>
        <v>#VALUE!</v>
      </c>
    </row>
    <row r="15" spans="1:8" x14ac:dyDescent="0.35">
      <c r="A15" s="51" t="s">
        <v>29</v>
      </c>
      <c r="B15" s="26">
        <v>1</v>
      </c>
      <c r="C15" s="26" t="s">
        <v>27</v>
      </c>
      <c r="D15" s="27" t="s">
        <v>57</v>
      </c>
      <c r="E15" s="25"/>
      <c r="F15" s="25"/>
      <c r="G15" s="16" t="s">
        <v>33</v>
      </c>
      <c r="H15" s="52" t="e">
        <f t="shared" si="1"/>
        <v>#VALUE!</v>
      </c>
    </row>
    <row r="16" spans="1:8" x14ac:dyDescent="0.35">
      <c r="A16" s="51" t="s">
        <v>34</v>
      </c>
      <c r="B16" s="26">
        <v>1</v>
      </c>
      <c r="C16" s="26" t="s">
        <v>58</v>
      </c>
      <c r="D16" s="28" t="s">
        <v>59</v>
      </c>
      <c r="E16" s="25"/>
      <c r="F16" s="25"/>
      <c r="G16" s="16" t="s">
        <v>33</v>
      </c>
      <c r="H16" s="52" t="e">
        <f t="shared" si="1"/>
        <v>#VALUE!</v>
      </c>
    </row>
    <row r="17" spans="1:8" x14ac:dyDescent="0.35">
      <c r="A17" s="51" t="s">
        <v>35</v>
      </c>
      <c r="B17" s="26">
        <v>6</v>
      </c>
      <c r="C17" s="26" t="s">
        <v>27</v>
      </c>
      <c r="D17" s="33" t="s">
        <v>60</v>
      </c>
      <c r="E17" s="25"/>
      <c r="F17" s="25"/>
      <c r="G17" s="16" t="s">
        <v>33</v>
      </c>
      <c r="H17" s="52" t="e">
        <f t="shared" si="1"/>
        <v>#VALUE!</v>
      </c>
    </row>
    <row r="18" spans="1:8" x14ac:dyDescent="0.35">
      <c r="A18" s="51" t="s">
        <v>36</v>
      </c>
      <c r="B18" s="26">
        <v>20</v>
      </c>
      <c r="C18" s="26" t="s">
        <v>27</v>
      </c>
      <c r="D18" s="27" t="s">
        <v>61</v>
      </c>
      <c r="E18" s="25"/>
      <c r="F18" s="25"/>
      <c r="G18" s="16" t="s">
        <v>33</v>
      </c>
      <c r="H18" s="52" t="e">
        <f t="shared" si="1"/>
        <v>#VALUE!</v>
      </c>
    </row>
    <row r="19" spans="1:8" x14ac:dyDescent="0.35">
      <c r="A19" s="51" t="s">
        <v>37</v>
      </c>
      <c r="B19" s="26">
        <v>24</v>
      </c>
      <c r="C19" s="26" t="s">
        <v>27</v>
      </c>
      <c r="D19" s="27" t="s">
        <v>62</v>
      </c>
      <c r="E19" s="25"/>
      <c r="F19" s="25"/>
      <c r="G19" s="16" t="s">
        <v>33</v>
      </c>
      <c r="H19" s="52" t="e">
        <f t="shared" si="1"/>
        <v>#VALUE!</v>
      </c>
    </row>
    <row r="20" spans="1:8" x14ac:dyDescent="0.35">
      <c r="A20" s="51" t="s">
        <v>38</v>
      </c>
      <c r="B20" s="26">
        <v>500</v>
      </c>
      <c r="C20" s="26" t="s">
        <v>27</v>
      </c>
      <c r="D20" s="27" t="s">
        <v>63</v>
      </c>
      <c r="E20" s="25"/>
      <c r="F20" s="25"/>
      <c r="G20" s="16" t="s">
        <v>33</v>
      </c>
      <c r="H20" s="52" t="e">
        <f t="shared" si="1"/>
        <v>#VALUE!</v>
      </c>
    </row>
    <row r="21" spans="1:8" x14ac:dyDescent="0.35">
      <c r="A21" s="51" t="s">
        <v>39</v>
      </c>
      <c r="B21" s="26">
        <v>500</v>
      </c>
      <c r="C21" s="26" t="s">
        <v>27</v>
      </c>
      <c r="D21" s="27" t="s">
        <v>64</v>
      </c>
      <c r="E21" s="25"/>
      <c r="F21" s="25"/>
      <c r="G21" s="16" t="s">
        <v>33</v>
      </c>
      <c r="H21" s="52" t="e">
        <f t="shared" si="0"/>
        <v>#VALUE!</v>
      </c>
    </row>
    <row r="22" spans="1:8" x14ac:dyDescent="0.35">
      <c r="A22" s="51" t="s">
        <v>40</v>
      </c>
      <c r="B22" s="26">
        <v>1</v>
      </c>
      <c r="C22" s="26" t="s">
        <v>27</v>
      </c>
      <c r="D22" s="27" t="s">
        <v>65</v>
      </c>
      <c r="E22" s="25"/>
      <c r="F22" s="25"/>
      <c r="G22" s="16" t="s">
        <v>33</v>
      </c>
      <c r="H22" s="52" t="e">
        <f t="shared" si="0"/>
        <v>#VALUE!</v>
      </c>
    </row>
    <row r="23" spans="1:8" x14ac:dyDescent="0.35">
      <c r="A23" s="51" t="s">
        <v>41</v>
      </c>
      <c r="B23" s="26">
        <v>1</v>
      </c>
      <c r="C23" s="26" t="s">
        <v>27</v>
      </c>
      <c r="D23" s="27" t="s">
        <v>66</v>
      </c>
      <c r="E23" s="25"/>
      <c r="F23" s="25"/>
      <c r="G23" s="16" t="s">
        <v>33</v>
      </c>
      <c r="H23" s="52" t="e">
        <f t="shared" si="0"/>
        <v>#VALUE!</v>
      </c>
    </row>
    <row r="24" spans="1:8" x14ac:dyDescent="0.35">
      <c r="A24" s="51" t="s">
        <v>42</v>
      </c>
      <c r="B24" s="26">
        <v>1</v>
      </c>
      <c r="C24" s="26" t="s">
        <v>27</v>
      </c>
      <c r="D24" s="27" t="s">
        <v>67</v>
      </c>
      <c r="E24" s="25"/>
      <c r="F24" s="25"/>
      <c r="G24" s="16" t="s">
        <v>33</v>
      </c>
      <c r="H24" s="52" t="e">
        <f t="shared" si="0"/>
        <v>#VALUE!</v>
      </c>
    </row>
    <row r="25" spans="1:8" x14ac:dyDescent="0.35">
      <c r="A25" s="51" t="s">
        <v>43</v>
      </c>
      <c r="B25" s="26">
        <v>500</v>
      </c>
      <c r="C25" s="26" t="s">
        <v>27</v>
      </c>
      <c r="D25" s="27" t="s">
        <v>68</v>
      </c>
      <c r="E25" s="25"/>
      <c r="F25" s="25"/>
      <c r="G25" s="16" t="s">
        <v>33</v>
      </c>
      <c r="H25" s="52" t="e">
        <f t="shared" si="0"/>
        <v>#VALUE!</v>
      </c>
    </row>
    <row r="26" spans="1:8" x14ac:dyDescent="0.35">
      <c r="A26" s="51" t="s">
        <v>44</v>
      </c>
      <c r="B26" s="26">
        <v>1</v>
      </c>
      <c r="C26" s="26" t="s">
        <v>69</v>
      </c>
      <c r="D26" s="27" t="s">
        <v>70</v>
      </c>
      <c r="E26" s="25"/>
      <c r="F26" s="25"/>
      <c r="G26" s="16" t="s">
        <v>33</v>
      </c>
      <c r="H26" s="52" t="e">
        <f t="shared" si="0"/>
        <v>#VALUE!</v>
      </c>
    </row>
    <row r="27" spans="1:8" ht="15" thickBot="1" x14ac:dyDescent="0.4">
      <c r="A27" s="53" t="s">
        <v>45</v>
      </c>
      <c r="B27" s="34">
        <v>50</v>
      </c>
      <c r="C27" s="34" t="s">
        <v>27</v>
      </c>
      <c r="D27" s="35" t="s">
        <v>71</v>
      </c>
      <c r="E27" s="36"/>
      <c r="F27" s="36"/>
      <c r="G27" s="37" t="s">
        <v>33</v>
      </c>
      <c r="H27" s="54" t="e">
        <f t="shared" si="0"/>
        <v>#VALUE!</v>
      </c>
    </row>
    <row r="28" spans="1:8" s="1" customFormat="1" ht="15" customHeight="1" thickBot="1" x14ac:dyDescent="0.4">
      <c r="A28" s="12"/>
      <c r="B28" s="13"/>
      <c r="C28" s="14"/>
      <c r="D28" s="9" t="s">
        <v>32</v>
      </c>
      <c r="E28" s="29">
        <f>SUM(F6:F27)</f>
        <v>0</v>
      </c>
      <c r="F28" s="30"/>
      <c r="G28" s="55" t="e">
        <f>SUM(H6:H27)</f>
        <v>#VALUE!</v>
      </c>
      <c r="H28" s="56" t="e">
        <f>SUM(H5:H27)</f>
        <v>#VALUE!</v>
      </c>
    </row>
    <row r="29" spans="1:8" s="1" customFormat="1" ht="49.5" customHeight="1" thickBot="1" x14ac:dyDescent="0.4">
      <c r="A29" s="6" t="s">
        <v>15</v>
      </c>
      <c r="B29" s="10" t="s">
        <v>9</v>
      </c>
      <c r="C29" s="7" t="s">
        <v>0</v>
      </c>
      <c r="D29" s="46" t="s">
        <v>84</v>
      </c>
      <c r="E29" s="8" t="s">
        <v>12</v>
      </c>
      <c r="F29" s="8" t="s">
        <v>13</v>
      </c>
      <c r="G29" s="47" t="s">
        <v>10</v>
      </c>
      <c r="H29" s="48" t="s">
        <v>11</v>
      </c>
    </row>
    <row r="30" spans="1:8" x14ac:dyDescent="0.35">
      <c r="A30" s="49" t="s">
        <v>1</v>
      </c>
      <c r="B30" s="108">
        <v>100</v>
      </c>
      <c r="C30" s="108" t="s">
        <v>27</v>
      </c>
      <c r="D30" s="109" t="s">
        <v>85</v>
      </c>
      <c r="E30" s="24"/>
      <c r="F30" s="24"/>
      <c r="G30" s="15" t="s">
        <v>33</v>
      </c>
      <c r="H30" s="50" t="e">
        <f t="shared" ref="H30:H38" si="2">B30*G30</f>
        <v>#VALUE!</v>
      </c>
    </row>
    <row r="31" spans="1:8" x14ac:dyDescent="0.35">
      <c r="A31" s="51" t="s">
        <v>2</v>
      </c>
      <c r="B31" s="110">
        <v>20</v>
      </c>
      <c r="C31" s="110" t="s">
        <v>27</v>
      </c>
      <c r="D31" s="111" t="s">
        <v>86</v>
      </c>
      <c r="E31" s="25"/>
      <c r="F31" s="25"/>
      <c r="G31" s="16" t="s">
        <v>33</v>
      </c>
      <c r="H31" s="52" t="e">
        <f t="shared" si="2"/>
        <v>#VALUE!</v>
      </c>
    </row>
    <row r="32" spans="1:8" x14ac:dyDescent="0.35">
      <c r="A32" s="51" t="s">
        <v>3</v>
      </c>
      <c r="B32" s="110">
        <v>2</v>
      </c>
      <c r="C32" s="112" t="s">
        <v>27</v>
      </c>
      <c r="D32" s="38" t="s">
        <v>87</v>
      </c>
      <c r="E32" s="25"/>
      <c r="F32" s="25"/>
      <c r="G32" s="16" t="s">
        <v>33</v>
      </c>
      <c r="H32" s="52" t="e">
        <f t="shared" si="2"/>
        <v>#VALUE!</v>
      </c>
    </row>
    <row r="33" spans="1:9" x14ac:dyDescent="0.35">
      <c r="A33" s="51" t="s">
        <v>4</v>
      </c>
      <c r="B33" s="110">
        <v>2</v>
      </c>
      <c r="C33" s="110" t="s">
        <v>27</v>
      </c>
      <c r="D33" s="113" t="s">
        <v>88</v>
      </c>
      <c r="E33" s="25"/>
      <c r="F33" s="25"/>
      <c r="G33" s="16" t="s">
        <v>33</v>
      </c>
      <c r="H33" s="52" t="e">
        <f t="shared" si="2"/>
        <v>#VALUE!</v>
      </c>
    </row>
    <row r="34" spans="1:9" x14ac:dyDescent="0.35">
      <c r="A34" s="51" t="s">
        <v>5</v>
      </c>
      <c r="B34" s="110">
        <v>1</v>
      </c>
      <c r="C34" s="110" t="s">
        <v>27</v>
      </c>
      <c r="D34" s="113" t="s">
        <v>89</v>
      </c>
      <c r="E34" s="25"/>
      <c r="F34" s="25"/>
      <c r="G34" s="16" t="s">
        <v>33</v>
      </c>
      <c r="H34" s="52" t="e">
        <f t="shared" si="2"/>
        <v>#VALUE!</v>
      </c>
    </row>
    <row r="35" spans="1:9" x14ac:dyDescent="0.35">
      <c r="A35" s="51" t="s">
        <v>6</v>
      </c>
      <c r="B35" s="110">
        <v>1</v>
      </c>
      <c r="C35" s="110" t="s">
        <v>27</v>
      </c>
      <c r="D35" s="114" t="s">
        <v>90</v>
      </c>
      <c r="E35" s="25"/>
      <c r="F35" s="25"/>
      <c r="G35" s="16" t="s">
        <v>33</v>
      </c>
      <c r="H35" s="52" t="e">
        <f t="shared" si="2"/>
        <v>#VALUE!</v>
      </c>
    </row>
    <row r="36" spans="1:9" x14ac:dyDescent="0.35">
      <c r="A36" s="51" t="s">
        <v>7</v>
      </c>
      <c r="B36" s="110">
        <v>2</v>
      </c>
      <c r="C36" s="110" t="s">
        <v>27</v>
      </c>
      <c r="D36" s="115" t="s">
        <v>91</v>
      </c>
      <c r="E36" s="25"/>
      <c r="F36" s="25"/>
      <c r="G36" s="16" t="s">
        <v>33</v>
      </c>
      <c r="H36" s="52" t="e">
        <f t="shared" si="2"/>
        <v>#VALUE!</v>
      </c>
    </row>
    <row r="37" spans="1:9" x14ac:dyDescent="0.35">
      <c r="A37" s="51" t="s">
        <v>8</v>
      </c>
      <c r="B37" s="110">
        <v>1</v>
      </c>
      <c r="C37" s="110" t="s">
        <v>27</v>
      </c>
      <c r="D37" s="113" t="s">
        <v>92</v>
      </c>
      <c r="E37" s="25"/>
      <c r="F37" s="25"/>
      <c r="G37" s="16" t="s">
        <v>33</v>
      </c>
      <c r="H37" s="52" t="e">
        <f t="shared" si="2"/>
        <v>#VALUE!</v>
      </c>
    </row>
    <row r="38" spans="1:9" ht="15" thickBot="1" x14ac:dyDescent="0.4">
      <c r="A38" s="53" t="s">
        <v>28</v>
      </c>
      <c r="B38" s="116">
        <v>1</v>
      </c>
      <c r="C38" s="116" t="s">
        <v>27</v>
      </c>
      <c r="D38" s="117" t="s">
        <v>93</v>
      </c>
      <c r="E38" s="36"/>
      <c r="F38" s="36"/>
      <c r="G38" s="37" t="s">
        <v>33</v>
      </c>
      <c r="H38" s="54" t="e">
        <f t="shared" si="2"/>
        <v>#VALUE!</v>
      </c>
    </row>
    <row r="39" spans="1:9" s="1" customFormat="1" ht="15" customHeight="1" thickBot="1" x14ac:dyDescent="0.4">
      <c r="A39" s="12"/>
      <c r="B39" s="13"/>
      <c r="C39" s="14"/>
      <c r="D39" s="9" t="s">
        <v>83</v>
      </c>
      <c r="E39" s="29">
        <f>SUM(F30:F38)</f>
        <v>0</v>
      </c>
      <c r="F39" s="30"/>
      <c r="G39" s="55" t="e">
        <f>SUM(H30:H38)</f>
        <v>#VALUE!</v>
      </c>
      <c r="H39" s="56" t="e">
        <f>SUM(H29:H38)</f>
        <v>#VALUE!</v>
      </c>
    </row>
    <row r="40" spans="1:9" s="1" customFormat="1" ht="15" customHeight="1" thickBot="1" x14ac:dyDescent="0.4">
      <c r="A40" s="17"/>
      <c r="B40" s="18"/>
      <c r="C40" s="19"/>
      <c r="D40" s="57"/>
      <c r="E40" s="20"/>
      <c r="F40" s="21"/>
      <c r="G40" s="58"/>
      <c r="H40" s="59"/>
    </row>
    <row r="41" spans="1:9" s="1" customFormat="1" ht="60" customHeight="1" thickBot="1" x14ac:dyDescent="0.4">
      <c r="A41" s="6" t="s">
        <v>15</v>
      </c>
      <c r="B41" s="10" t="s">
        <v>9</v>
      </c>
      <c r="C41" s="7" t="s">
        <v>0</v>
      </c>
      <c r="D41" s="46" t="s">
        <v>25</v>
      </c>
      <c r="E41" s="8" t="s">
        <v>12</v>
      </c>
      <c r="F41" s="8" t="s">
        <v>13</v>
      </c>
      <c r="G41" s="47" t="s">
        <v>10</v>
      </c>
      <c r="H41" s="48" t="s">
        <v>11</v>
      </c>
      <c r="I41" s="60"/>
    </row>
    <row r="42" spans="1:9" x14ac:dyDescent="0.35">
      <c r="A42" s="49" t="s">
        <v>1</v>
      </c>
      <c r="B42" s="102">
        <v>200</v>
      </c>
      <c r="C42" s="103" t="s">
        <v>27</v>
      </c>
      <c r="D42" s="104" t="s">
        <v>72</v>
      </c>
      <c r="E42" s="24">
        <v>3</v>
      </c>
      <c r="F42" s="24">
        <f>B42*E42</f>
        <v>600</v>
      </c>
      <c r="G42" s="15" t="s">
        <v>33</v>
      </c>
      <c r="H42" s="50" t="e">
        <f t="shared" ref="H42:H48" si="3">B42*G42</f>
        <v>#VALUE!</v>
      </c>
    </row>
    <row r="43" spans="1:9" x14ac:dyDescent="0.35">
      <c r="A43" s="51" t="s">
        <v>2</v>
      </c>
      <c r="B43" s="23">
        <v>200</v>
      </c>
      <c r="C43" s="22" t="s">
        <v>27</v>
      </c>
      <c r="D43" s="38" t="s">
        <v>73</v>
      </c>
      <c r="E43" s="25">
        <v>3</v>
      </c>
      <c r="F43" s="25">
        <f t="shared" ref="F43:F50" si="4">B43*E43</f>
        <v>600</v>
      </c>
      <c r="G43" s="16" t="s">
        <v>33</v>
      </c>
      <c r="H43" s="52" t="e">
        <f t="shared" si="3"/>
        <v>#VALUE!</v>
      </c>
    </row>
    <row r="44" spans="1:9" x14ac:dyDescent="0.35">
      <c r="A44" s="51" t="s">
        <v>3</v>
      </c>
      <c r="B44" s="23">
        <v>200</v>
      </c>
      <c r="C44" s="22" t="s">
        <v>27</v>
      </c>
      <c r="D44" s="38" t="s">
        <v>74</v>
      </c>
      <c r="E44" s="25">
        <v>6</v>
      </c>
      <c r="F44" s="25">
        <f t="shared" si="4"/>
        <v>1200</v>
      </c>
      <c r="G44" s="16" t="s">
        <v>33</v>
      </c>
      <c r="H44" s="52" t="e">
        <f t="shared" si="3"/>
        <v>#VALUE!</v>
      </c>
    </row>
    <row r="45" spans="1:9" x14ac:dyDescent="0.35">
      <c r="A45" s="51" t="s">
        <v>4</v>
      </c>
      <c r="B45" s="23">
        <v>200</v>
      </c>
      <c r="C45" s="22" t="s">
        <v>27</v>
      </c>
      <c r="D45" s="38" t="s">
        <v>75</v>
      </c>
      <c r="E45" s="25">
        <v>8</v>
      </c>
      <c r="F45" s="25">
        <f t="shared" si="4"/>
        <v>1600</v>
      </c>
      <c r="G45" s="16" t="s">
        <v>33</v>
      </c>
      <c r="H45" s="52" t="e">
        <f t="shared" si="3"/>
        <v>#VALUE!</v>
      </c>
    </row>
    <row r="46" spans="1:9" x14ac:dyDescent="0.35">
      <c r="A46" s="51" t="s">
        <v>5</v>
      </c>
      <c r="B46" s="23">
        <v>3</v>
      </c>
      <c r="C46" s="22" t="s">
        <v>27</v>
      </c>
      <c r="D46" s="38" t="s">
        <v>76</v>
      </c>
      <c r="E46" s="25">
        <v>208</v>
      </c>
      <c r="F46" s="25">
        <f t="shared" si="4"/>
        <v>624</v>
      </c>
      <c r="G46" s="16" t="s">
        <v>33</v>
      </c>
      <c r="H46" s="52" t="e">
        <f t="shared" si="3"/>
        <v>#VALUE!</v>
      </c>
    </row>
    <row r="47" spans="1:9" x14ac:dyDescent="0.35">
      <c r="A47" s="51" t="s">
        <v>6</v>
      </c>
      <c r="B47" s="23">
        <v>3</v>
      </c>
      <c r="C47" s="22" t="s">
        <v>27</v>
      </c>
      <c r="D47" s="38" t="s">
        <v>77</v>
      </c>
      <c r="E47" s="25">
        <v>250</v>
      </c>
      <c r="F47" s="25">
        <f t="shared" si="4"/>
        <v>750</v>
      </c>
      <c r="G47" s="16" t="s">
        <v>33</v>
      </c>
      <c r="H47" s="52" t="e">
        <f t="shared" si="3"/>
        <v>#VALUE!</v>
      </c>
    </row>
    <row r="48" spans="1:9" ht="15" customHeight="1" x14ac:dyDescent="0.35">
      <c r="A48" s="51" t="s">
        <v>7</v>
      </c>
      <c r="B48" s="23">
        <v>2</v>
      </c>
      <c r="C48" s="22" t="s">
        <v>27</v>
      </c>
      <c r="D48" s="38" t="s">
        <v>78</v>
      </c>
      <c r="E48" s="25">
        <v>869</v>
      </c>
      <c r="F48" s="25">
        <f t="shared" si="4"/>
        <v>1738</v>
      </c>
      <c r="G48" s="16" t="s">
        <v>33</v>
      </c>
      <c r="H48" s="52" t="e">
        <f t="shared" si="3"/>
        <v>#VALUE!</v>
      </c>
    </row>
    <row r="49" spans="1:8" x14ac:dyDescent="0.35">
      <c r="A49" s="51" t="s">
        <v>8</v>
      </c>
      <c r="B49" s="23">
        <v>15</v>
      </c>
      <c r="C49" s="22" t="s">
        <v>27</v>
      </c>
      <c r="D49" s="38" t="s">
        <v>79</v>
      </c>
      <c r="E49" s="25">
        <v>433</v>
      </c>
      <c r="F49" s="25">
        <f t="shared" si="4"/>
        <v>6495</v>
      </c>
      <c r="G49" s="16" t="s">
        <v>33</v>
      </c>
      <c r="H49" s="52" t="e">
        <f t="shared" ref="H49:H50" si="5">B49*G49</f>
        <v>#VALUE!</v>
      </c>
    </row>
    <row r="50" spans="1:8" x14ac:dyDescent="0.35">
      <c r="A50" s="51" t="s">
        <v>28</v>
      </c>
      <c r="B50" s="23">
        <v>15</v>
      </c>
      <c r="C50" s="22" t="s">
        <v>27</v>
      </c>
      <c r="D50" s="61" t="s">
        <v>80</v>
      </c>
      <c r="E50" s="25">
        <v>138</v>
      </c>
      <c r="F50" s="25">
        <f t="shared" si="4"/>
        <v>2070</v>
      </c>
      <c r="G50" s="16" t="s">
        <v>33</v>
      </c>
      <c r="H50" s="52" t="e">
        <f t="shared" si="5"/>
        <v>#VALUE!</v>
      </c>
    </row>
    <row r="51" spans="1:8" x14ac:dyDescent="0.35">
      <c r="A51" s="51" t="s">
        <v>29</v>
      </c>
      <c r="B51" s="23">
        <v>15</v>
      </c>
      <c r="C51" s="22" t="s">
        <v>27</v>
      </c>
      <c r="D51" s="38" t="s">
        <v>81</v>
      </c>
      <c r="E51" s="25">
        <v>96</v>
      </c>
      <c r="F51" s="25">
        <f t="shared" ref="F51:F52" si="6">B51*E51</f>
        <v>1440</v>
      </c>
      <c r="G51" s="16" t="s">
        <v>33</v>
      </c>
      <c r="H51" s="52" t="e">
        <f t="shared" ref="H51:H52" si="7">B51*G51</f>
        <v>#VALUE!</v>
      </c>
    </row>
    <row r="52" spans="1:8" ht="15" thickBot="1" x14ac:dyDescent="0.4">
      <c r="A52" s="53" t="s">
        <v>34</v>
      </c>
      <c r="B52" s="105">
        <v>12</v>
      </c>
      <c r="C52" s="106" t="s">
        <v>46</v>
      </c>
      <c r="D52" s="107" t="s">
        <v>82</v>
      </c>
      <c r="E52" s="36">
        <v>135</v>
      </c>
      <c r="F52" s="36">
        <f t="shared" si="6"/>
        <v>1620</v>
      </c>
      <c r="G52" s="37" t="s">
        <v>33</v>
      </c>
      <c r="H52" s="54" t="e">
        <f t="shared" si="7"/>
        <v>#VALUE!</v>
      </c>
    </row>
    <row r="53" spans="1:8" s="1" customFormat="1" ht="15" customHeight="1" thickBot="1" x14ac:dyDescent="0.4">
      <c r="A53" s="62"/>
      <c r="B53" s="63"/>
      <c r="C53" s="64"/>
      <c r="D53" s="9" t="s">
        <v>26</v>
      </c>
      <c r="E53" s="29"/>
      <c r="F53" s="30"/>
      <c r="G53" s="55" t="e">
        <f>SUM(H42:H52)</f>
        <v>#VALUE!</v>
      </c>
      <c r="H53" s="56" t="e">
        <f>SUM(#REF!)</f>
        <v>#REF!</v>
      </c>
    </row>
    <row r="54" spans="1:8" s="1" customFormat="1" ht="15" customHeight="1" thickBot="1" x14ac:dyDescent="0.4">
      <c r="A54" s="3"/>
      <c r="B54" s="11"/>
      <c r="C54" s="4"/>
      <c r="D54" s="65" t="s">
        <v>31</v>
      </c>
      <c r="E54" s="5"/>
      <c r="F54" s="5">
        <f>SUM(F42:F52)</f>
        <v>18737</v>
      </c>
      <c r="G54" s="66"/>
      <c r="H54" s="66"/>
    </row>
    <row r="55" spans="1:8" ht="15" customHeight="1" thickBot="1" x14ac:dyDescent="0.4">
      <c r="A55" s="67"/>
      <c r="B55" s="68"/>
      <c r="C55" s="69"/>
      <c r="D55" s="70" t="s">
        <v>14</v>
      </c>
      <c r="E55" s="71"/>
      <c r="F55" s="72"/>
      <c r="G55" s="71" t="e">
        <f>SUM(G28+G39+G53)</f>
        <v>#VALUE!</v>
      </c>
      <c r="H55" s="72"/>
    </row>
    <row r="56" spans="1:8" ht="15" customHeight="1" x14ac:dyDescent="0.35">
      <c r="A56" s="73"/>
      <c r="B56" s="74"/>
      <c r="C56" s="73"/>
      <c r="D56" s="75"/>
      <c r="E56" s="76"/>
      <c r="F56" s="76"/>
      <c r="G56" s="76"/>
      <c r="H56" s="76"/>
    </row>
    <row r="57" spans="1:8" ht="15" customHeight="1" x14ac:dyDescent="0.35">
      <c r="A57" s="77" t="s">
        <v>22</v>
      </c>
      <c r="B57" s="78"/>
      <c r="C57" s="77"/>
      <c r="D57" s="79"/>
      <c r="E57" s="79"/>
      <c r="F57" s="80"/>
    </row>
    <row r="58" spans="1:8" ht="15" customHeight="1" x14ac:dyDescent="0.35">
      <c r="A58" s="77" t="s">
        <v>23</v>
      </c>
      <c r="B58" s="78"/>
      <c r="C58" s="77"/>
      <c r="D58" s="79"/>
      <c r="E58" s="79"/>
      <c r="F58" s="80"/>
    </row>
    <row r="59" spans="1:8" ht="15" customHeight="1" x14ac:dyDescent="0.35">
      <c r="A59" s="82" t="s">
        <v>16</v>
      </c>
      <c r="B59" s="83" t="s">
        <v>21</v>
      </c>
      <c r="C59" s="83"/>
      <c r="D59" s="83"/>
      <c r="F59" s="80"/>
      <c r="G59" s="84" t="s">
        <v>18</v>
      </c>
      <c r="H59" s="85"/>
    </row>
    <row r="60" spans="1:8" ht="15" customHeight="1" x14ac:dyDescent="0.35">
      <c r="A60" s="86"/>
      <c r="B60" s="87"/>
      <c r="C60" s="85"/>
      <c r="D60" s="88"/>
      <c r="E60" s="85"/>
      <c r="F60" s="80"/>
    </row>
    <row r="61" spans="1:8" ht="15" customHeight="1" x14ac:dyDescent="0.35">
      <c r="A61" s="86"/>
      <c r="B61" s="87"/>
      <c r="C61" s="85"/>
      <c r="D61" s="88"/>
      <c r="E61" s="85"/>
      <c r="F61" s="80"/>
    </row>
    <row r="62" spans="1:8" x14ac:dyDescent="0.35">
      <c r="A62" s="86"/>
      <c r="B62" s="87"/>
      <c r="C62" s="85"/>
      <c r="D62" s="88"/>
      <c r="E62" s="85"/>
      <c r="F62" s="80"/>
    </row>
    <row r="63" spans="1:8" x14ac:dyDescent="0.35">
      <c r="A63" s="87"/>
      <c r="B63" s="87"/>
      <c r="C63" s="89"/>
      <c r="D63" s="90"/>
      <c r="E63" s="90"/>
      <c r="F63" s="80"/>
    </row>
    <row r="64" spans="1:8" x14ac:dyDescent="0.35">
      <c r="A64" s="79"/>
      <c r="B64" s="91"/>
      <c r="C64" s="79"/>
      <c r="D64" s="92" t="s">
        <v>24</v>
      </c>
      <c r="E64" s="92"/>
      <c r="F64" s="92"/>
      <c r="G64" s="92"/>
    </row>
    <row r="65" spans="1:8" x14ac:dyDescent="0.35">
      <c r="A65" s="79"/>
      <c r="B65" s="87"/>
      <c r="C65" s="89"/>
      <c r="D65" s="93" t="s">
        <v>20</v>
      </c>
      <c r="E65" s="93"/>
      <c r="F65" s="93"/>
      <c r="G65" s="93"/>
      <c r="H65" s="89"/>
    </row>
    <row r="66" spans="1:8" x14ac:dyDescent="0.35">
      <c r="A66" s="73"/>
      <c r="B66" s="74"/>
      <c r="C66" s="73"/>
      <c r="D66" s="93" t="s">
        <v>19</v>
      </c>
      <c r="E66" s="93"/>
      <c r="F66" s="93"/>
      <c r="G66" s="93"/>
      <c r="H66" s="89"/>
    </row>
    <row r="67" spans="1:8" x14ac:dyDescent="0.35">
      <c r="A67" s="73"/>
      <c r="B67" s="74"/>
      <c r="C67" s="73"/>
      <c r="D67" s="94"/>
      <c r="E67" s="80"/>
      <c r="F67" s="80"/>
    </row>
    <row r="68" spans="1:8" x14ac:dyDescent="0.35">
      <c r="A68" s="73"/>
      <c r="B68" s="74"/>
      <c r="C68" s="73"/>
      <c r="D68" s="94"/>
      <c r="E68" s="80"/>
      <c r="F68" s="80"/>
    </row>
    <row r="69" spans="1:8" x14ac:dyDescent="0.35">
      <c r="A69" s="73"/>
      <c r="B69" s="74"/>
      <c r="C69" s="73"/>
      <c r="D69" s="94"/>
      <c r="E69" s="80"/>
      <c r="F69" s="80"/>
    </row>
    <row r="70" spans="1:8" x14ac:dyDescent="0.35">
      <c r="A70" s="73"/>
      <c r="B70" s="74"/>
      <c r="C70" s="73"/>
      <c r="D70" s="94"/>
      <c r="E70" s="80"/>
      <c r="F70" s="80"/>
    </row>
    <row r="71" spans="1:8" x14ac:dyDescent="0.35">
      <c r="A71" s="73"/>
      <c r="B71" s="74"/>
      <c r="C71" s="73"/>
      <c r="D71" s="94"/>
      <c r="E71" s="80"/>
      <c r="F71" s="80"/>
    </row>
    <row r="72" spans="1:8" x14ac:dyDescent="0.35">
      <c r="A72" s="73"/>
      <c r="B72" s="74"/>
      <c r="C72" s="73"/>
      <c r="D72" s="94"/>
      <c r="E72" s="80"/>
      <c r="F72" s="80"/>
    </row>
    <row r="73" spans="1:8" x14ac:dyDescent="0.35">
      <c r="A73" s="73"/>
      <c r="B73" s="74"/>
      <c r="C73" s="73"/>
      <c r="D73" s="94"/>
      <c r="E73" s="80"/>
      <c r="F73" s="80"/>
    </row>
    <row r="74" spans="1:8" x14ac:dyDescent="0.35">
      <c r="A74" s="73"/>
      <c r="B74" s="95"/>
      <c r="C74" s="96"/>
      <c r="D74" s="97"/>
      <c r="E74" s="98"/>
      <c r="F74" s="80"/>
    </row>
    <row r="75" spans="1:8" x14ac:dyDescent="0.35">
      <c r="A75" s="73"/>
      <c r="B75" s="74"/>
      <c r="C75" s="99"/>
      <c r="D75" s="94"/>
      <c r="E75" s="80"/>
      <c r="F75" s="2"/>
    </row>
  </sheetData>
  <mergeCells count="14">
    <mergeCell ref="D66:G66"/>
    <mergeCell ref="A2:H2"/>
    <mergeCell ref="D65:G65"/>
    <mergeCell ref="E55:F55"/>
    <mergeCell ref="G55:H55"/>
    <mergeCell ref="A3:H3"/>
    <mergeCell ref="B59:D59"/>
    <mergeCell ref="D64:G64"/>
    <mergeCell ref="G28:H28"/>
    <mergeCell ref="E28:F28"/>
    <mergeCell ref="E53:F53"/>
    <mergeCell ref="G53:H53"/>
    <mergeCell ref="E39:F39"/>
    <mergeCell ref="G39:H39"/>
  </mergeCells>
  <phoneticPr fontId="9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  <ignoredErrors>
    <ignoredError sqref="F42 F51:F5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2024-06-28T16:05:09Z</dcterms:modified>
</cp:coreProperties>
</file>