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58" documentId="14_{D2BC0033-DA82-4940-AB1F-F12A28CD241A}" xr6:coauthVersionLast="36" xr6:coauthVersionMax="36" xr10:uidLastSave="{50593ABC-2020-4B77-888C-4A289BD57FF0}"/>
  <bookViews>
    <workbookView xWindow="1490" yWindow="1490" windowWidth="28790" windowHeight="15470" xr2:uid="{00000000-000D-0000-FFFF-FFFF00000000}"/>
  </bookViews>
  <sheets>
    <sheet name="instalatersky" sheetId="2" r:id="rId1"/>
  </sheets>
  <definedNames>
    <definedName name="_xlnm.Print_Area" localSheetId="0">instalatersky!$A$2:$H$47</definedName>
  </definedNames>
  <calcPr calcId="191029"/>
</workbook>
</file>

<file path=xl/calcChain.xml><?xml version="1.0" encoding="utf-8"?>
<calcChain xmlns="http://schemas.openxmlformats.org/spreadsheetml/2006/main">
  <c r="F31" i="2" l="1"/>
  <c r="F30" i="2"/>
  <c r="F29" i="2"/>
  <c r="F28" i="2"/>
  <c r="F27" i="2"/>
  <c r="H15" i="2" l="1"/>
  <c r="F15" i="2"/>
  <c r="H14" i="2"/>
  <c r="F14" i="2"/>
  <c r="H13" i="2"/>
  <c r="F13" i="2"/>
  <c r="H12" i="2"/>
  <c r="F12" i="2"/>
  <c r="H11" i="2"/>
  <c r="F11" i="2"/>
  <c r="H19" i="2" l="1"/>
  <c r="F19" i="2"/>
  <c r="H17" i="2"/>
  <c r="F17" i="2"/>
  <c r="H16" i="2"/>
  <c r="F16" i="2"/>
  <c r="H10" i="2"/>
  <c r="F10" i="2"/>
  <c r="H9" i="2"/>
  <c r="F9" i="2"/>
  <c r="H8" i="2"/>
  <c r="F8" i="2"/>
  <c r="H31" i="2" l="1"/>
  <c r="H30" i="2"/>
  <c r="H29" i="2"/>
  <c r="H28" i="2"/>
  <c r="H22" i="2" l="1"/>
  <c r="F22" i="2"/>
  <c r="H21" i="2"/>
  <c r="F21" i="2"/>
  <c r="H20" i="2"/>
  <c r="F20" i="2"/>
  <c r="H18" i="2"/>
  <c r="F18" i="2"/>
  <c r="H7" i="2"/>
  <c r="F7" i="2"/>
  <c r="H23" i="2" l="1"/>
  <c r="F23" i="2"/>
  <c r="H27" i="2" l="1"/>
  <c r="G32" i="2" s="1"/>
  <c r="E32" i="2" l="1"/>
  <c r="F6" i="2"/>
  <c r="E24" i="2" l="1"/>
  <c r="H6" i="2" l="1"/>
  <c r="G24" i="2" l="1"/>
  <c r="G33" i="2" s="1"/>
  <c r="F1041367" i="2"/>
</calcChain>
</file>

<file path=xl/sharedStrings.xml><?xml version="1.0" encoding="utf-8"?>
<sst xmlns="http://schemas.openxmlformats.org/spreadsheetml/2006/main" count="97" uniqueCount="49">
  <si>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</si>
  <si>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</si>
  <si>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</si>
  <si>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</si>
  <si>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</si>
  <si>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</si>
  <si>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</si>
  <si>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</si>
  <si>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</si>
  <si>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</si>
  <si>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</si>
  <si>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</si>
  <si>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</si>
  <si>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</si>
  <si>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</si>
  <si>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</si>
  <si>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</si>
  <si>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Příloha č. 1 - Specifikace předmětu koupě / veřejné zakázky</t>
  </si>
  <si>
    <t>Mezisoučet za sklad energetiky:</t>
  </si>
  <si>
    <t>Mezisoučet za sklad údržby:</t>
  </si>
  <si>
    <t>Předmět dodávky do skladu údržby 976, místnost G112A, na ulici 17. listopadu 15, Ostrava-Poruba, převezme Renáta Polanská, telefon +420597323344</t>
  </si>
  <si>
    <t>KS</t>
  </si>
  <si>
    <t>Dodávka instalatérského materiálu 5/2024</t>
  </si>
  <si>
    <t>Podlahová vpusť 50/55 spodní nízká</t>
  </si>
  <si>
    <t>Trubka HT 50/250</t>
  </si>
  <si>
    <t>Pisoárový sifon ES00341109</t>
  </si>
  <si>
    <t>WC kombi Lyra plus 2638.6 zadní</t>
  </si>
  <si>
    <t>WC sedátko Helena T3550</t>
  </si>
  <si>
    <t>Ventil rohový s filtrem 3/8"x1/2"</t>
  </si>
  <si>
    <t>silikon sanitární transparentní</t>
  </si>
  <si>
    <t>baterie metalia páková nastěnná 55070/T.0</t>
  </si>
  <si>
    <t>AZP Náhradní díl Ventil elektromagnetický 12 V, 1/2" senzor ,píst</t>
  </si>
  <si>
    <t>Ventil vypouštěcí T-2450/I</t>
  </si>
  <si>
    <t>splachovací koleno(splachovačka)</t>
  </si>
  <si>
    <t>Ks</t>
  </si>
  <si>
    <t>Hydroxid sodný 1kg</t>
  </si>
  <si>
    <t>třmen Gebo DSK 2 1/2" opravný</t>
  </si>
  <si>
    <t xml:space="preserve">ks </t>
  </si>
  <si>
    <t xml:space="preserve">třmen Gebo DSK 1 1/4" (5/4") opravný </t>
  </si>
  <si>
    <t>Koleno PPR 20/90</t>
  </si>
  <si>
    <t xml:space="preserve">Redukce mosaz 1/2"x3/4" </t>
  </si>
  <si>
    <t>Přechodka  PPR 20x1/2" vnitřní</t>
  </si>
  <si>
    <t>Trubka HT  50/250</t>
  </si>
  <si>
    <t xml:space="preserve">PPR koleno 20x90 </t>
  </si>
  <si>
    <t>Sifon flexi ALCAPLAST G 6/4-50</t>
  </si>
  <si>
    <t>JIKA MIO vypouštěcí ventil D2D, typ:8.9136.2.000.000.1</t>
  </si>
  <si>
    <t xml:space="preserve">Sprchová hadice dvouzámková nerezová 150-175-1/2 </t>
  </si>
  <si>
    <t>WC flexi koleno ALCADRAIN typ: A97 SN, průměr 70-110</t>
  </si>
  <si>
    <t>Dodávka pro Ubytovací služby a Stravovací služby, převezme Stupková Jaroslava tel. 596996441, sklad údržby - místnost č. A1/16, Studentská 1770/1, Ostrava - Poruba, 700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</si>
</sst>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 tint="4.9989318521683403E-2"/>
      <name val="Calibri"/>
      <family val="2"/>
      <charset val="238"/>
    </font>
    <font>
      <sz val="11"/>
      <color rgb="FF2E2E2E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66">
    <xf numFmtId="0" fontId="0" fillId="0" borderId="0" xfId="0"/>
    <xf numFmtId="0" fontId="8" fillId="0" borderId="0" xfId="0" applyFont="1" applyFill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164" fontId="8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164" fontId="7" fillId="0" borderId="0" xfId="0" applyNumberFormat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7" fillId="2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4" fontId="6" fillId="0" borderId="9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17" fillId="4" borderId="6" xfId="0" applyFont="1" applyFill="1" applyBorder="1" applyAlignment="1" applyProtection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 wrapText="1"/>
    </xf>
    <xf numFmtId="164" fontId="14" fillId="4" borderId="7" xfId="0" applyNumberFormat="1" applyFon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 applyProtection="1">
      <alignment horizontal="center" vertical="center" wrapText="1"/>
    </xf>
    <xf numFmtId="164" fontId="10" fillId="4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right" vertical="center"/>
    </xf>
    <xf numFmtId="0" fontId="20" fillId="0" borderId="1" xfId="0" applyFont="1" applyBorder="1" applyAlignment="1">
      <alignment horizontal="center" vertical="center"/>
    </xf>
    <xf numFmtId="164" fontId="7" fillId="0" borderId="3" xfId="0" applyNumberFormat="1" applyFont="1" applyBorder="1"/>
    <xf numFmtId="164" fontId="7" fillId="0" borderId="1" xfId="0" applyNumberFormat="1" applyFont="1" applyBorder="1"/>
    <xf numFmtId="1" fontId="20" fillId="0" borderId="1" xfId="0" applyNumberFormat="1" applyFont="1" applyBorder="1" applyAlignment="1">
      <alignment horizontal="center" vertical="center"/>
    </xf>
    <xf numFmtId="164" fontId="7" fillId="3" borderId="3" xfId="0" applyNumberFormat="1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/>
    </xf>
    <xf numFmtId="0" fontId="7" fillId="0" borderId="12" xfId="0" applyFont="1" applyBorder="1" applyAlignment="1" applyProtection="1">
      <alignment horizontal="center" vertical="center"/>
    </xf>
    <xf numFmtId="0" fontId="0" fillId="0" borderId="12" xfId="0" applyBorder="1" applyAlignment="1">
      <alignment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 wrapText="1"/>
    </xf>
    <xf numFmtId="0" fontId="22" fillId="3" borderId="1" xfId="0" applyFont="1" applyFill="1" applyBorder="1" applyAlignment="1" applyProtection="1">
      <alignment horizontal="left" vertical="center"/>
    </xf>
    <xf numFmtId="0" fontId="21" fillId="3" borderId="1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4" fontId="12" fillId="0" borderId="11" xfId="0" applyNumberFormat="1" applyFont="1" applyFill="1" applyBorder="1" applyAlignment="1" applyProtection="1">
      <alignment horizontal="right" vertical="center"/>
    </xf>
    <xf numFmtId="164" fontId="12" fillId="0" borderId="7" xfId="0" applyNumberFormat="1" applyFont="1" applyFill="1" applyBorder="1" applyAlignment="1" applyProtection="1">
      <alignment horizontal="right" vertical="center"/>
    </xf>
    <xf numFmtId="164" fontId="12" fillId="0" borderId="8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23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67"/>
  <sheetViews>
    <sheetView tabSelected="1" zoomScale="70" zoomScaleNormal="70" workbookViewId="0">
      <selection activeCell="G33" sqref="G33:H33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1.26953125" style="1" customWidth="1"/>
    <col min="5" max="5" width="0.1796875" style="6" customWidth="1"/>
    <col min="6" max="6" width="8.984375E-2" style="6" customWidth="1"/>
    <col min="7" max="7" width="18.26953125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54" t="s">
        <v>17</v>
      </c>
      <c r="B2" s="54"/>
      <c r="C2" s="54"/>
      <c r="D2" s="54"/>
      <c r="E2" s="54"/>
      <c r="F2" s="54"/>
      <c r="G2" s="54"/>
      <c r="H2" s="54"/>
    </row>
    <row r="3" spans="1:8" s="3" customFormat="1" ht="18.5" x14ac:dyDescent="0.35">
      <c r="A3" s="55" t="s">
        <v>22</v>
      </c>
      <c r="B3" s="54"/>
      <c r="C3" s="54"/>
      <c r="D3" s="54"/>
      <c r="E3" s="54"/>
      <c r="F3" s="54"/>
      <c r="G3" s="54"/>
      <c r="H3" s="54"/>
    </row>
    <row r="4" spans="1:8" s="3" customFormat="1" ht="19" thickBot="1" x14ac:dyDescent="0.4">
      <c r="A4" s="13"/>
      <c r="B4" s="28"/>
      <c r="C4" s="13"/>
      <c r="D4" s="13"/>
      <c r="E4" s="13"/>
      <c r="F4" s="13"/>
      <c r="G4" s="13"/>
      <c r="H4" s="13"/>
    </row>
    <row r="5" spans="1:8" s="9" customFormat="1" ht="60" customHeight="1" thickBot="1" x14ac:dyDescent="0.4">
      <c r="A5" s="16" t="s">
        <v>12</v>
      </c>
      <c r="B5" s="29" t="s">
        <v>13</v>
      </c>
      <c r="C5" s="17" t="s">
        <v>14</v>
      </c>
      <c r="D5" s="34" t="s">
        <v>20</v>
      </c>
      <c r="E5" s="18" t="s">
        <v>3</v>
      </c>
      <c r="F5" s="18" t="s">
        <v>4</v>
      </c>
      <c r="G5" s="19" t="s">
        <v>1</v>
      </c>
      <c r="H5" s="20" t="s">
        <v>2</v>
      </c>
    </row>
    <row r="6" spans="1:8" s="9" customFormat="1" ht="15" customHeight="1" x14ac:dyDescent="0.35">
      <c r="A6" s="46">
        <v>1</v>
      </c>
      <c r="B6" s="46">
        <v>2</v>
      </c>
      <c r="C6" s="46" t="s">
        <v>16</v>
      </c>
      <c r="D6" s="47" t="s">
        <v>23</v>
      </c>
      <c r="E6" s="40"/>
      <c r="F6" s="37">
        <f t="shared" ref="F6:F22" si="0">SUM(E6*B6)</f>
        <v>0</v>
      </c>
      <c r="G6" s="12" t="s">
        <v>11</v>
      </c>
      <c r="H6" s="14" t="e">
        <f t="shared" ref="H6:H22" si="1">B6*G6</f>
        <v>#VALUE!</v>
      </c>
    </row>
    <row r="7" spans="1:8" x14ac:dyDescent="0.35">
      <c r="A7" s="48">
        <v>2</v>
      </c>
      <c r="B7" s="48">
        <v>6</v>
      </c>
      <c r="C7" s="48" t="s">
        <v>21</v>
      </c>
      <c r="D7" s="49" t="s">
        <v>24</v>
      </c>
      <c r="E7" s="38"/>
      <c r="F7" s="38">
        <f t="shared" si="0"/>
        <v>0</v>
      </c>
      <c r="G7" s="2" t="s">
        <v>11</v>
      </c>
      <c r="H7" s="15" t="e">
        <f t="shared" si="1"/>
        <v>#VALUE!</v>
      </c>
    </row>
    <row r="8" spans="1:8" x14ac:dyDescent="0.35">
      <c r="A8" s="48">
        <v>3</v>
      </c>
      <c r="B8" s="48">
        <v>3</v>
      </c>
      <c r="C8" s="48" t="s">
        <v>16</v>
      </c>
      <c r="D8" s="50" t="s">
        <v>25</v>
      </c>
      <c r="E8" s="38"/>
      <c r="F8" s="38">
        <f t="shared" ref="F8:F17" si="2">SUM(E8*B8)</f>
        <v>0</v>
      </c>
      <c r="G8" s="2" t="s">
        <v>11</v>
      </c>
      <c r="H8" s="15" t="e">
        <f t="shared" ref="H8:H17" si="3">B8*G8</f>
        <v>#VALUE!</v>
      </c>
    </row>
    <row r="9" spans="1:8" x14ac:dyDescent="0.35">
      <c r="A9" s="48">
        <v>4</v>
      </c>
      <c r="B9" s="48">
        <v>2</v>
      </c>
      <c r="C9" s="48" t="s">
        <v>16</v>
      </c>
      <c r="D9" s="50" t="s">
        <v>26</v>
      </c>
      <c r="E9" s="38"/>
      <c r="F9" s="38">
        <f t="shared" si="2"/>
        <v>0</v>
      </c>
      <c r="G9" s="2" t="s">
        <v>11</v>
      </c>
      <c r="H9" s="15" t="e">
        <f t="shared" si="3"/>
        <v>#VALUE!</v>
      </c>
    </row>
    <row r="10" spans="1:8" x14ac:dyDescent="0.35">
      <c r="A10" s="48">
        <v>5</v>
      </c>
      <c r="B10" s="48">
        <v>15</v>
      </c>
      <c r="C10" s="48" t="s">
        <v>16</v>
      </c>
      <c r="D10" s="50" t="s">
        <v>27</v>
      </c>
      <c r="E10" s="38"/>
      <c r="F10" s="38">
        <f t="shared" si="2"/>
        <v>0</v>
      </c>
      <c r="G10" s="2" t="s">
        <v>11</v>
      </c>
      <c r="H10" s="15" t="e">
        <f t="shared" si="3"/>
        <v>#VALUE!</v>
      </c>
    </row>
    <row r="11" spans="1:8" x14ac:dyDescent="0.35">
      <c r="A11" s="48">
        <v>6</v>
      </c>
      <c r="B11" s="48">
        <v>20</v>
      </c>
      <c r="C11" s="48" t="s">
        <v>16</v>
      </c>
      <c r="D11" s="50" t="s">
        <v>28</v>
      </c>
      <c r="E11" s="38"/>
      <c r="F11" s="38">
        <f t="shared" ref="F11:F15" si="4">SUM(E11*B11)</f>
        <v>0</v>
      </c>
      <c r="G11" s="2" t="s">
        <v>11</v>
      </c>
      <c r="H11" s="15" t="e">
        <f t="shared" ref="H11:H15" si="5">B11*G11</f>
        <v>#VALUE!</v>
      </c>
    </row>
    <row r="12" spans="1:8" x14ac:dyDescent="0.35">
      <c r="A12" s="48">
        <v>7</v>
      </c>
      <c r="B12" s="48">
        <v>8</v>
      </c>
      <c r="C12" s="48" t="s">
        <v>16</v>
      </c>
      <c r="D12" s="50" t="s">
        <v>29</v>
      </c>
      <c r="E12" s="38"/>
      <c r="F12" s="38">
        <f t="shared" si="4"/>
        <v>0</v>
      </c>
      <c r="G12" s="2" t="s">
        <v>11</v>
      </c>
      <c r="H12" s="15" t="e">
        <f t="shared" si="5"/>
        <v>#VALUE!</v>
      </c>
    </row>
    <row r="13" spans="1:8" x14ac:dyDescent="0.35">
      <c r="A13" s="48">
        <v>8</v>
      </c>
      <c r="B13" s="48">
        <v>7</v>
      </c>
      <c r="C13" s="48" t="s">
        <v>16</v>
      </c>
      <c r="D13" s="50" t="s">
        <v>30</v>
      </c>
      <c r="E13" s="38"/>
      <c r="F13" s="38">
        <f t="shared" si="4"/>
        <v>0</v>
      </c>
      <c r="G13" s="2" t="s">
        <v>11</v>
      </c>
      <c r="H13" s="15" t="e">
        <f t="shared" si="5"/>
        <v>#VALUE!</v>
      </c>
    </row>
    <row r="14" spans="1:8" x14ac:dyDescent="0.35">
      <c r="A14" s="48">
        <v>9</v>
      </c>
      <c r="B14" s="48">
        <v>3</v>
      </c>
      <c r="C14" s="48" t="s">
        <v>16</v>
      </c>
      <c r="D14" s="50" t="s">
        <v>31</v>
      </c>
      <c r="E14" s="38"/>
      <c r="F14" s="38">
        <f t="shared" si="4"/>
        <v>0</v>
      </c>
      <c r="G14" s="2" t="s">
        <v>11</v>
      </c>
      <c r="H14" s="15" t="e">
        <f t="shared" si="5"/>
        <v>#VALUE!</v>
      </c>
    </row>
    <row r="15" spans="1:8" x14ac:dyDescent="0.35">
      <c r="A15" s="48">
        <v>10</v>
      </c>
      <c r="B15" s="48">
        <v>10</v>
      </c>
      <c r="C15" s="48" t="s">
        <v>16</v>
      </c>
      <c r="D15" s="51" t="s">
        <v>32</v>
      </c>
      <c r="E15" s="38"/>
      <c r="F15" s="38">
        <f t="shared" si="4"/>
        <v>0</v>
      </c>
      <c r="G15" s="2" t="s">
        <v>11</v>
      </c>
      <c r="H15" s="15" t="e">
        <f t="shared" si="5"/>
        <v>#VALUE!</v>
      </c>
    </row>
    <row r="16" spans="1:8" x14ac:dyDescent="0.35">
      <c r="A16" s="48">
        <v>11</v>
      </c>
      <c r="B16" s="48">
        <v>4</v>
      </c>
      <c r="C16" s="48" t="s">
        <v>16</v>
      </c>
      <c r="D16" s="52" t="s">
        <v>33</v>
      </c>
      <c r="E16" s="38"/>
      <c r="F16" s="38">
        <f t="shared" si="2"/>
        <v>0</v>
      </c>
      <c r="G16" s="2" t="s">
        <v>11</v>
      </c>
      <c r="H16" s="15" t="e">
        <f t="shared" si="3"/>
        <v>#VALUE!</v>
      </c>
    </row>
    <row r="17" spans="1:8" x14ac:dyDescent="0.35">
      <c r="A17" s="48">
        <v>12</v>
      </c>
      <c r="B17" s="48">
        <v>8</v>
      </c>
      <c r="C17" s="48" t="s">
        <v>34</v>
      </c>
      <c r="D17" s="53" t="s">
        <v>35</v>
      </c>
      <c r="E17" s="38"/>
      <c r="F17" s="38">
        <f t="shared" si="2"/>
        <v>0</v>
      </c>
      <c r="G17" s="2" t="s">
        <v>11</v>
      </c>
      <c r="H17" s="15" t="e">
        <f t="shared" si="3"/>
        <v>#VALUE!</v>
      </c>
    </row>
    <row r="18" spans="1:8" x14ac:dyDescent="0.35">
      <c r="A18" s="48">
        <v>13</v>
      </c>
      <c r="B18" s="48">
        <v>1</v>
      </c>
      <c r="C18" s="48" t="s">
        <v>16</v>
      </c>
      <c r="D18" s="50" t="s">
        <v>36</v>
      </c>
      <c r="E18" s="38"/>
      <c r="F18" s="38">
        <f t="shared" si="0"/>
        <v>0</v>
      </c>
      <c r="G18" s="2" t="s">
        <v>11</v>
      </c>
      <c r="H18" s="15" t="e">
        <f t="shared" si="1"/>
        <v>#VALUE!</v>
      </c>
    </row>
    <row r="19" spans="1:8" x14ac:dyDescent="0.35">
      <c r="A19" s="48">
        <v>14</v>
      </c>
      <c r="B19" s="48">
        <v>1</v>
      </c>
      <c r="C19" s="48" t="s">
        <v>37</v>
      </c>
      <c r="D19" s="51" t="s">
        <v>38</v>
      </c>
      <c r="E19" s="38"/>
      <c r="F19" s="38">
        <f t="shared" ref="F19" si="6">SUM(E19*B19)</f>
        <v>0</v>
      </c>
      <c r="G19" s="2" t="s">
        <v>11</v>
      </c>
      <c r="H19" s="15" t="e">
        <f t="shared" ref="H19" si="7">B19*G19</f>
        <v>#VALUE!</v>
      </c>
    </row>
    <row r="20" spans="1:8" x14ac:dyDescent="0.35">
      <c r="A20" s="48">
        <v>15</v>
      </c>
      <c r="B20" s="48">
        <v>50</v>
      </c>
      <c r="C20" s="48" t="s">
        <v>16</v>
      </c>
      <c r="D20" s="50" t="s">
        <v>39</v>
      </c>
      <c r="E20" s="38"/>
      <c r="F20" s="38">
        <f t="shared" si="0"/>
        <v>0</v>
      </c>
      <c r="G20" s="2" t="s">
        <v>11</v>
      </c>
      <c r="H20" s="15" t="e">
        <f t="shared" si="1"/>
        <v>#VALUE!</v>
      </c>
    </row>
    <row r="21" spans="1:8" x14ac:dyDescent="0.35">
      <c r="A21" s="48">
        <v>16</v>
      </c>
      <c r="B21" s="48">
        <v>10</v>
      </c>
      <c r="C21" s="48" t="s">
        <v>16</v>
      </c>
      <c r="D21" s="50" t="s">
        <v>40</v>
      </c>
      <c r="E21" s="38"/>
      <c r="F21" s="38">
        <f t="shared" si="0"/>
        <v>0</v>
      </c>
      <c r="G21" s="2" t="s">
        <v>11</v>
      </c>
      <c r="H21" s="15" t="e">
        <f t="shared" si="1"/>
        <v>#VALUE!</v>
      </c>
    </row>
    <row r="22" spans="1:8" x14ac:dyDescent="0.35">
      <c r="A22" s="48">
        <v>17</v>
      </c>
      <c r="B22" s="48">
        <v>10</v>
      </c>
      <c r="C22" s="48" t="s">
        <v>37</v>
      </c>
      <c r="D22" s="63" t="s">
        <v>41</v>
      </c>
      <c r="E22" s="38"/>
      <c r="F22" s="38">
        <f t="shared" si="0"/>
        <v>0</v>
      </c>
      <c r="G22" s="2" t="s">
        <v>11</v>
      </c>
      <c r="H22" s="15" t="e">
        <f t="shared" si="1"/>
        <v>#VALUE!</v>
      </c>
    </row>
    <row r="23" spans="1:8" ht="15" thickBot="1" x14ac:dyDescent="0.4">
      <c r="A23" s="48">
        <v>18</v>
      </c>
      <c r="B23" s="48">
        <v>10</v>
      </c>
      <c r="C23" s="48" t="s">
        <v>16</v>
      </c>
      <c r="D23" s="51" t="s">
        <v>42</v>
      </c>
      <c r="E23" s="38"/>
      <c r="F23" s="38">
        <f t="shared" ref="F23" si="8">SUM(E23*B23)</f>
        <v>0</v>
      </c>
      <c r="G23" s="2" t="s">
        <v>11</v>
      </c>
      <c r="H23" s="15" t="e">
        <f t="shared" ref="H23" si="9">B23*G23</f>
        <v>#VALUE!</v>
      </c>
    </row>
    <row r="24" spans="1:8" ht="19" thickBot="1" x14ac:dyDescent="0.4">
      <c r="A24" s="41"/>
      <c r="B24" s="42"/>
      <c r="C24" s="43"/>
      <c r="D24" s="35" t="s">
        <v>19</v>
      </c>
      <c r="E24" s="57">
        <f>SUM(F6:F23)</f>
        <v>0</v>
      </c>
      <c r="F24" s="57"/>
      <c r="G24" s="57" t="e">
        <f>SUM(H6:H23)</f>
        <v>#VALUE!</v>
      </c>
      <c r="H24" s="58"/>
    </row>
    <row r="25" spans="1:8" ht="19" thickBot="1" x14ac:dyDescent="0.4">
      <c r="A25" s="44"/>
      <c r="B25" s="44"/>
      <c r="C25" s="44"/>
      <c r="D25" s="10"/>
      <c r="E25" s="11"/>
      <c r="F25" s="11"/>
      <c r="G25" s="11"/>
      <c r="H25" s="11"/>
    </row>
    <row r="26" spans="1:8" ht="49.5" customHeight="1" thickBot="1" x14ac:dyDescent="0.4">
      <c r="A26" s="16" t="s">
        <v>12</v>
      </c>
      <c r="B26" s="17" t="s">
        <v>13</v>
      </c>
      <c r="C26" s="17" t="s">
        <v>14</v>
      </c>
      <c r="D26" s="33" t="s">
        <v>48</v>
      </c>
      <c r="E26" s="18" t="s">
        <v>3</v>
      </c>
      <c r="F26" s="18" t="s">
        <v>4</v>
      </c>
      <c r="G26" s="19" t="s">
        <v>1</v>
      </c>
      <c r="H26" s="20" t="s">
        <v>2</v>
      </c>
    </row>
    <row r="27" spans="1:8" s="9" customFormat="1" ht="15" customHeight="1" x14ac:dyDescent="0.35">
      <c r="A27" s="45">
        <v>1</v>
      </c>
      <c r="B27" s="39">
        <v>20</v>
      </c>
      <c r="C27" s="36" t="s">
        <v>16</v>
      </c>
      <c r="D27" s="64" t="s">
        <v>43</v>
      </c>
      <c r="E27" s="38">
        <v>3.17</v>
      </c>
      <c r="F27" s="38">
        <f t="shared" ref="F27:F28" si="10">SUM(E27*B27)</f>
        <v>63.4</v>
      </c>
      <c r="G27" s="12" t="s">
        <v>11</v>
      </c>
      <c r="H27" s="14" t="e">
        <f t="shared" ref="H27:H28" si="11">B27*G27</f>
        <v>#VALUE!</v>
      </c>
    </row>
    <row r="28" spans="1:8" s="9" customFormat="1" ht="15" customHeight="1" x14ac:dyDescent="0.35">
      <c r="A28" s="45">
        <v>2</v>
      </c>
      <c r="B28" s="39">
        <v>2</v>
      </c>
      <c r="C28" s="36" t="s">
        <v>16</v>
      </c>
      <c r="D28" s="64" t="s">
        <v>44</v>
      </c>
      <c r="E28" s="38">
        <v>27.66</v>
      </c>
      <c r="F28" s="38">
        <f t="shared" si="10"/>
        <v>55.32</v>
      </c>
      <c r="G28" s="2" t="s">
        <v>11</v>
      </c>
      <c r="H28" s="15" t="e">
        <f t="shared" si="11"/>
        <v>#VALUE!</v>
      </c>
    </row>
    <row r="29" spans="1:8" s="9" customFormat="1" ht="15" customHeight="1" x14ac:dyDescent="0.35">
      <c r="A29" s="45">
        <v>3</v>
      </c>
      <c r="B29" s="39">
        <v>3</v>
      </c>
      <c r="C29" s="36" t="s">
        <v>16</v>
      </c>
      <c r="D29" s="64" t="s">
        <v>45</v>
      </c>
      <c r="E29" s="38">
        <v>230</v>
      </c>
      <c r="F29" s="38">
        <f t="shared" ref="F29:F31" si="12">SUM(E29*B29)</f>
        <v>690</v>
      </c>
      <c r="G29" s="2" t="s">
        <v>11</v>
      </c>
      <c r="H29" s="15" t="e">
        <f t="shared" ref="H29:H31" si="13">B29*G29</f>
        <v>#VALUE!</v>
      </c>
    </row>
    <row r="30" spans="1:8" s="9" customFormat="1" ht="15" customHeight="1" x14ac:dyDescent="0.35">
      <c r="A30" s="45">
        <v>4</v>
      </c>
      <c r="B30" s="39">
        <v>20</v>
      </c>
      <c r="C30" s="36" t="s">
        <v>16</v>
      </c>
      <c r="D30" s="65" t="s">
        <v>46</v>
      </c>
      <c r="E30" s="38">
        <v>38.5</v>
      </c>
      <c r="F30" s="38">
        <f t="shared" si="12"/>
        <v>770</v>
      </c>
      <c r="G30" s="2" t="s">
        <v>11</v>
      </c>
      <c r="H30" s="15" t="e">
        <f t="shared" si="13"/>
        <v>#VALUE!</v>
      </c>
    </row>
    <row r="31" spans="1:8" s="9" customFormat="1" ht="15" customHeight="1" thickBot="1" x14ac:dyDescent="0.4">
      <c r="A31" s="45">
        <v>5</v>
      </c>
      <c r="B31" s="39">
        <v>5</v>
      </c>
      <c r="C31" s="36" t="s">
        <v>16</v>
      </c>
      <c r="D31" s="64" t="s">
        <v>47</v>
      </c>
      <c r="E31" s="38">
        <v>83.56</v>
      </c>
      <c r="F31" s="38">
        <f t="shared" si="12"/>
        <v>417.8</v>
      </c>
      <c r="G31" s="2" t="s">
        <v>11</v>
      </c>
      <c r="H31" s="15" t="e">
        <f t="shared" si="13"/>
        <v>#VALUE!</v>
      </c>
    </row>
    <row r="32" spans="1:8" s="9" customFormat="1" ht="15" customHeight="1" thickBot="1" x14ac:dyDescent="0.4">
      <c r="A32" s="41"/>
      <c r="B32" s="43"/>
      <c r="C32" s="43"/>
      <c r="D32" s="32" t="s">
        <v>18</v>
      </c>
      <c r="E32" s="56">
        <f>SUM(F27:F31)</f>
        <v>1996.52</v>
      </c>
      <c r="F32" s="57"/>
      <c r="G32" s="57" t="e">
        <f>SUM(H27:H31)</f>
        <v>#VALUE!</v>
      </c>
      <c r="H32" s="58"/>
    </row>
    <row r="33" spans="1:8" ht="19" thickBot="1" x14ac:dyDescent="0.4">
      <c r="A33" s="25"/>
      <c r="B33" s="30"/>
      <c r="C33" s="26"/>
      <c r="D33" s="27" t="s">
        <v>5</v>
      </c>
      <c r="E33" s="56"/>
      <c r="F33" s="57"/>
      <c r="G33" s="57" t="e">
        <f>G24+G32</f>
        <v>#VALUE!</v>
      </c>
      <c r="H33" s="58"/>
    </row>
    <row r="34" spans="1:8" ht="18.5" x14ac:dyDescent="0.35">
      <c r="A34" s="21"/>
      <c r="B34" s="31"/>
      <c r="C34" s="22"/>
      <c r="D34" s="23"/>
      <c r="E34" s="24"/>
      <c r="F34" s="24"/>
      <c r="G34" s="24"/>
      <c r="H34" s="24"/>
    </row>
    <row r="35" spans="1:8" x14ac:dyDescent="0.35">
      <c r="A35" s="62" t="s">
        <v>15</v>
      </c>
      <c r="B35" s="62"/>
      <c r="C35" s="62"/>
      <c r="D35" s="62"/>
      <c r="E35" s="62"/>
      <c r="F35" s="62"/>
      <c r="G35" s="62"/>
      <c r="H35" s="62"/>
    </row>
    <row r="36" spans="1:8" x14ac:dyDescent="0.35">
      <c r="A36" s="5"/>
    </row>
    <row r="37" spans="1:8" x14ac:dyDescent="0.35">
      <c r="A37" s="7" t="s">
        <v>0</v>
      </c>
      <c r="B37" s="61" t="s">
        <v>8</v>
      </c>
      <c r="C37" s="61"/>
      <c r="D37" s="61"/>
      <c r="G37" s="8" t="s">
        <v>7</v>
      </c>
    </row>
    <row r="44" spans="1:8" x14ac:dyDescent="0.35">
      <c r="D44" s="60" t="s">
        <v>6</v>
      </c>
      <c r="E44" s="60"/>
      <c r="F44" s="60"/>
      <c r="G44" s="60"/>
      <c r="H44" s="60"/>
    </row>
    <row r="45" spans="1:8" x14ac:dyDescent="0.35">
      <c r="D45" s="59" t="s">
        <v>9</v>
      </c>
      <c r="E45" s="59"/>
      <c r="F45" s="59"/>
      <c r="G45" s="59"/>
      <c r="H45" s="59"/>
    </row>
    <row r="46" spans="1:8" x14ac:dyDescent="0.35">
      <c r="D46" s="59" t="s">
        <v>10</v>
      </c>
      <c r="E46" s="59"/>
      <c r="F46" s="59"/>
      <c r="G46" s="59"/>
      <c r="H46" s="59"/>
    </row>
    <row r="1041367" spans="1:8" x14ac:dyDescent="0.35">
      <c r="A1041367" s="1"/>
      <c r="C1041367" s="1"/>
      <c r="E1041367" s="1"/>
      <c r="F1041367" s="6">
        <f>SUM(F2:F1041366)</f>
        <v>1996.52</v>
      </c>
      <c r="G1041367" s="1"/>
      <c r="H1041367" s="1"/>
    </row>
  </sheetData>
  <sheetProtection selectLockedCells="1"/>
  <mergeCells count="13">
    <mergeCell ref="A2:H2"/>
    <mergeCell ref="A3:H3"/>
    <mergeCell ref="E33:F33"/>
    <mergeCell ref="G33:H33"/>
    <mergeCell ref="D46:H46"/>
    <mergeCell ref="D44:H44"/>
    <mergeCell ref="D45:H45"/>
    <mergeCell ref="E24:F24"/>
    <mergeCell ref="G24:H24"/>
    <mergeCell ref="E32:F32"/>
    <mergeCell ref="G32:H32"/>
    <mergeCell ref="B37:D37"/>
    <mergeCell ref="A35:H35"/>
  </mergeCells>
  <phoneticPr fontId="9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C0BA33-9A04-400F-BE4F-4E38DA51F5B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b0e90202-8514-490b-aa47-458e66aada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2024-06-28T15:55:27Z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