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130" yWindow="120" windowWidth="13905" windowHeight="14565" activeTab="0"/>
  </bookViews>
  <sheets>
    <sheet name="tabulka" sheetId="4" r:id="rId1"/>
  </sheets>
  <definedNames>
    <definedName name="_xlnm.Print_Area" localSheetId="0">'tabulka'!$A$1:$I$58</definedName>
    <definedName name="_xlnm.Print_Titles" localSheetId="0">'tabulka'!$4:$4</definedName>
  </definedNames>
  <calcPr calcId="162913"/>
</workbook>
</file>

<file path=xl/sharedStrings.xml><?xml version="1.0" encoding="utf-8"?>
<sst xmlns="http://schemas.openxmlformats.org/spreadsheetml/2006/main" count="180" uniqueCount="103">
  <si>
    <t>Předmět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</si>
  <si>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</si>
  <si>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</si>
  <si>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</si>
  <si>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</si>
  <si>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</si>
  <si>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</si>
  <si>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</si>
  <si>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</si>
  <si>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</si>
  <si>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</si>
  <si>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Předpoklá-daná cena za jednotku bez DPH</t>
  </si>
  <si>
    <t>Předpoklá-daná hodnota bez DPH</t>
  </si>
  <si>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</si>
  <si>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</si>
  <si>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</si>
  <si>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</si>
  <si>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</si>
  <si>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</si>
  <si>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</si>
  <si>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Pořčís</t>
  </si>
  <si>
    <t>Celková nabídková/kupní cena:</t>
  </si>
  <si>
    <t>Mezisoučet za sklad Energetiky:</t>
  </si>
  <si>
    <t>elektronický podpis (po převedení do PDF)</t>
  </si>
  <si>
    <t>VŠB-TUO, 17. listopadu 2172/15, 708 33 Ostrava-Poruba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</si>
  <si>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</si>
  <si>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</si>
  <si>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</si>
  <si>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</si>
  <si>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</si>
  <si>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</si>
  <si>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Místo plnění:</t>
  </si>
  <si>
    <t>Mezisoučet za Ubytovací a stravovací služby:</t>
  </si>
  <si>
    <r>
      <t xml:space="preserve">budova B, místnost B 109 - </t>
    </r>
    <r>
      <rPr>
        <b/>
        <u val="single"/>
        <sz val="11"/>
        <rFont val="Calibri"/>
        <family val="2"/>
        <scheme val="minor"/>
      </rPr>
      <t>Sklad Energetiky</t>
    </r>
    <r>
      <rPr>
        <b/>
        <sz val="11"/>
        <rFont val="Calibri"/>
        <family val="2"/>
        <scheme val="minor"/>
      </rPr>
      <t>, převezme Uramová Milena, telefon 597 321 217</t>
    </r>
  </si>
  <si>
    <t>ks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</si>
  <si>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</si>
  <si>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</si>
  <si>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</si>
  <si>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</si>
  <si>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</si>
  <si>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</si>
  <si>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</si>
  <si>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</si>
  <si>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</si>
  <si>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</si>
  <si>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</si>
  <si>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</t>
  </si>
  <si>
    <t>22.</t>
  </si>
  <si>
    <t>23.</t>
  </si>
  <si>
    <t>24.</t>
  </si>
  <si>
    <t>25.</t>
  </si>
  <si>
    <t>26.</t>
  </si>
  <si>
    <t>Příloha č. 1 - Specifikace předmětu koupě / veřejné zakázky malého rozsahu</t>
  </si>
  <si>
    <r>
      <t xml:space="preserve">VŠB-TUO, </t>
    </r>
    <r>
      <rPr>
        <b/>
        <u val="single"/>
        <sz val="11"/>
        <rFont val="Calibri"/>
        <family val="2"/>
        <scheme val="minor"/>
      </rPr>
      <t>Ubytovací a stravovací služby</t>
    </r>
    <r>
      <rPr>
        <b/>
        <sz val="11"/>
        <rFont val="Calibri"/>
        <family val="2"/>
        <scheme val="minor"/>
      </rPr>
      <t>, Ostrava-Poruba, Studentská 1770/1, koleje A, místnost A1/16, kontakt Stupková tel. 596996441 nebo Žlab 733627867</t>
    </r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</si>
  <si>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</si>
  <si>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27.</t>
  </si>
  <si>
    <t>28.</t>
  </si>
  <si>
    <t>29.</t>
  </si>
  <si>
    <t>30.</t>
  </si>
  <si>
    <t>31.</t>
  </si>
  <si>
    <t>32.</t>
  </si>
  <si>
    <t>33.</t>
  </si>
  <si>
    <t>parapetní kanál  PK 140x70D - Kopos</t>
  </si>
  <si>
    <t>hmoždinky natloukací NH 6x40 s rovným límcem</t>
  </si>
  <si>
    <t>hmoždinky natloukací NH 6x45 s rovným límcem</t>
  </si>
  <si>
    <t>kabel CYKY 3Cx1,5</t>
  </si>
  <si>
    <t>Dodávka elektroinstalačního materiálu a zdrojů světla 6/2019</t>
  </si>
  <si>
    <t>kg</t>
  </si>
  <si>
    <t>sádra bílá   (balení po 1kg)</t>
  </si>
  <si>
    <t>sádra šedá   (balení po 1kg)</t>
  </si>
  <si>
    <t>proudový chránič s nadproudovou ochranou OLE-16B-1N-030AC</t>
  </si>
  <si>
    <t xml:space="preserve">jistič LPN-32B-3, OEZ </t>
  </si>
  <si>
    <t>žárovka 25W, E27, 240V</t>
  </si>
  <si>
    <t xml:space="preserve">stahovací pásky černé CIMCO 360 x 7,5 odolné vůči UV </t>
  </si>
  <si>
    <t>flexo šňůra gumová 3x1,5mm-3m, černá </t>
  </si>
  <si>
    <t>úsporná kompaktní zářivka Philips 11W, E27</t>
  </si>
  <si>
    <t>svorky WAGO 2273-205, 5x0,5-2,5mm2 CU</t>
  </si>
  <si>
    <t>svorky WAGO 2273-204, 4x0,5-2,5 mm2 CU</t>
  </si>
  <si>
    <t>svorky WAGO 2273-203, 3x0,5-2,5 mm2 CU</t>
  </si>
  <si>
    <t>kabel CYSY 3Cx2,5</t>
  </si>
  <si>
    <t>kabel CYKY 3Cx2,5</t>
  </si>
  <si>
    <t>hmoždinky natloukací NH 6x35 s rovným límcem</t>
  </si>
  <si>
    <t xml:space="preserve">vidlice Quick Connect 2130,4 kolík 16A IP44 400V </t>
  </si>
  <si>
    <t>krabice lištová LK 80x28 2ZT HB</t>
  </si>
  <si>
    <t>jistič s proudový chráničem OLI-16B-1N-030AC, OEZ</t>
  </si>
  <si>
    <t>šedý LED reflektor 30W s pohybovým čidlem, 5000K, IP44</t>
  </si>
  <si>
    <t>svítidlo LEDMED PLAFONIERA s čidlem 60W E27 LM32006001, Panlux</t>
  </si>
  <si>
    <t>MODUS nouzové svítidlo HELIOS 11W 1hod. IP42</t>
  </si>
  <si>
    <t>potrubní diagonální ventilátor TURBO 100-Ø100 mm, 180/160 m3/h, 93/78 Pa-Dospel</t>
  </si>
  <si>
    <t>modulového stykače VS116U výrobce Elko, cívka AC/DC 12-240V, kontakty 250V/16A</t>
  </si>
  <si>
    <t xml:space="preserve">SHT-4 - spínací hodiny s astroprogramem </t>
  </si>
  <si>
    <t>motorový spínač s ochranou 0,63-1A,2P SCHRAK</t>
  </si>
  <si>
    <t>svítidlo MODUS LED LLX 2x1200</t>
  </si>
  <si>
    <t>Master LEDtube 1200mm UO 16W 840 T8 ROT</t>
  </si>
  <si>
    <t>MODUS AREL4000, 2x LED , obdélník,1200mm, mřížka MAT, závěsné direkt/indirekt, LED 830, NONSELV 350mA,nestmívatelný (AREL4000RM2KVM3ND/DI) pozn.: závěsný systém ZHX11 je součástí svítidla</t>
  </si>
  <si>
    <t>Ohebný gumový kabel CGSG 5G x 4 z chloroprenové pryže pro středně těžké mechanické zatížení v suchém,                                    vlhkém a mokrém prostředí.</t>
  </si>
  <si>
    <t>Skříň zásuvková, přenosná (mobilní) s madlem, krytí IP44, jištěná s chráničem 40/4/003 ,                                                      vývody 1x (400V/16A 5p), 2x (230V/16A s kolíkem.)</t>
  </si>
  <si>
    <t>Zářivková trubice Philips Master TL-D Super 80, 18W/840, délka 60 cm</t>
  </si>
  <si>
    <t>Zásuvka ABB 5517-2389-B1</t>
  </si>
  <si>
    <t xml:space="preserve">Svorkovnice instalační bílá ELEMAN EKL 1 S, 1,5 - 6 mm, 12 pol. 450V/41A T 80 </t>
  </si>
  <si>
    <t>Metr</t>
  </si>
  <si>
    <t>kabel CYKY 5 x 2,5 RE</t>
  </si>
  <si>
    <t>Kabel CGSG 5C x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</si>
</sst>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164" fontId="21" fillId="0" borderId="10" xfId="0" applyNumberFormat="1" applyFont="1" applyBorder="1" applyAlignment="1" applyProtection="1">
      <alignment vertical="center"/>
      <protection/>
    </xf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5" fillId="0" borderId="0" xfId="0" applyFont="1" applyFill="1" applyProtection="1">
      <protection/>
    </xf>
    <xf numFmtId="0" fontId="21" fillId="0" borderId="0" xfId="0" applyFont="1" applyProtection="1">
      <protection/>
    </xf>
    <xf numFmtId="0" fontId="29" fillId="25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 applyProtection="1">
      <alignment horizontal="right" vertical="center" wrapText="1"/>
      <protection/>
    </xf>
    <xf numFmtId="164" fontId="21" fillId="0" borderId="14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164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right" vertical="center" indent="1"/>
      <protection/>
    </xf>
    <xf numFmtId="0" fontId="31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31" fillId="0" borderId="16" xfId="0" applyFont="1" applyBorder="1" applyAlignment="1" applyProtection="1">
      <alignment horizontal="right" vertical="center"/>
      <protection/>
    </xf>
    <xf numFmtId="0" fontId="31" fillId="0" borderId="17" xfId="0" applyFont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right"/>
      <protection/>
    </xf>
    <xf numFmtId="0" fontId="29" fillId="25" borderId="18" xfId="0" applyFont="1" applyFill="1" applyBorder="1" applyAlignment="1" applyProtection="1">
      <alignment vertical="center" wrapText="1"/>
      <protection/>
    </xf>
    <xf numFmtId="0" fontId="29" fillId="25" borderId="19" xfId="0" applyFont="1" applyFill="1" applyBorder="1" applyAlignment="1" applyProtection="1">
      <alignment vertical="center" wrapText="1"/>
      <protection/>
    </xf>
    <xf numFmtId="0" fontId="27" fillId="0" borderId="20" xfId="0" applyFont="1" applyBorder="1" applyAlignment="1" applyProtection="1">
      <alignment horizontal="left" vertical="top"/>
      <protection/>
    </xf>
    <xf numFmtId="0" fontId="21" fillId="0" borderId="21" xfId="0" applyFont="1" applyBorder="1" applyAlignment="1" applyProtection="1">
      <alignment horizontal="right" vertical="center"/>
      <protection/>
    </xf>
    <xf numFmtId="0" fontId="28" fillId="0" borderId="21" xfId="0" applyFont="1" applyBorder="1" applyAlignment="1" applyProtection="1">
      <alignment horizontal="right" vertical="top"/>
      <protection/>
    </xf>
    <xf numFmtId="0" fontId="29" fillId="0" borderId="22" xfId="0" applyFont="1" applyBorder="1" applyAlignment="1" applyProtection="1">
      <alignment vertical="top" wrapText="1"/>
      <protection/>
    </xf>
    <xf numFmtId="0" fontId="29" fillId="0" borderId="23" xfId="0" applyFont="1" applyBorder="1" applyAlignment="1" applyProtection="1">
      <alignment vertical="top" wrapText="1"/>
      <protection/>
    </xf>
    <xf numFmtId="0" fontId="29" fillId="0" borderId="24" xfId="0" applyFont="1" applyBorder="1" applyAlignment="1" applyProtection="1">
      <alignment vertical="top" wrapText="1"/>
      <protection/>
    </xf>
    <xf numFmtId="0" fontId="29" fillId="0" borderId="25" xfId="0" applyFont="1" applyBorder="1" applyAlignment="1" applyProtection="1">
      <alignment vertical="top" wrapText="1"/>
      <protection/>
    </xf>
    <xf numFmtId="1" fontId="21" fillId="0" borderId="10" xfId="0" applyNumberFormat="1" applyFont="1" applyBorder="1" applyAlignment="1" applyProtection="1">
      <alignment horizontal="right" vertical="center"/>
      <protection/>
    </xf>
    <xf numFmtId="0" fontId="27" fillId="0" borderId="26" xfId="0" applyFont="1" applyBorder="1" applyAlignment="1" applyProtection="1">
      <alignment horizontal="left"/>
      <protection/>
    </xf>
    <xf numFmtId="0" fontId="21" fillId="0" borderId="0" xfId="0" applyFont="1" applyBorder="1" applyProtection="1">
      <protection/>
    </xf>
    <xf numFmtId="0" fontId="28" fillId="0" borderId="0" xfId="0" applyFont="1" applyBorder="1" applyAlignment="1" applyProtection="1">
      <alignment horizontal="right"/>
      <protection/>
    </xf>
    <xf numFmtId="0" fontId="29" fillId="0" borderId="0" xfId="0" applyFont="1" applyBorder="1" applyProtection="1">
      <protection/>
    </xf>
    <xf numFmtId="0" fontId="21" fillId="0" borderId="27" xfId="0" applyFont="1" applyBorder="1" applyProtection="1">
      <protection/>
    </xf>
    <xf numFmtId="0" fontId="29" fillId="0" borderId="28" xfId="0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0" fontId="25" fillId="25" borderId="29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center" vertical="top" wrapText="1"/>
      <protection/>
    </xf>
    <xf numFmtId="1" fontId="21" fillId="0" borderId="31" xfId="0" applyNumberFormat="1" applyFont="1" applyBorder="1" applyAlignment="1" applyProtection="1">
      <alignment horizontal="right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left" vertical="center" wrapText="1"/>
      <protection/>
    </xf>
    <xf numFmtId="164" fontId="21" fillId="0" borderId="31" xfId="0" applyNumberFormat="1" applyFont="1" applyBorder="1" applyAlignment="1" applyProtection="1">
      <alignment vertical="center"/>
      <protection/>
    </xf>
    <xf numFmtId="164" fontId="21" fillId="24" borderId="31" xfId="0" applyNumberFormat="1" applyFont="1" applyFill="1" applyBorder="1" applyAlignment="1" applyProtection="1">
      <alignment vertical="center"/>
      <protection locked="0"/>
    </xf>
    <xf numFmtId="164" fontId="21" fillId="0" borderId="32" xfId="0" applyNumberFormat="1" applyFont="1" applyBorder="1" applyAlignment="1" applyProtection="1">
      <alignment vertical="center"/>
      <protection/>
    </xf>
    <xf numFmtId="1" fontId="21" fillId="0" borderId="33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left" vertical="center" wrapText="1"/>
      <protection/>
    </xf>
    <xf numFmtId="164" fontId="21" fillId="0" borderId="33" xfId="0" applyNumberFormat="1" applyFont="1" applyBorder="1" applyAlignment="1" applyProtection="1">
      <alignment vertical="center"/>
      <protection/>
    </xf>
    <xf numFmtId="164" fontId="21" fillId="24" borderId="33" xfId="0" applyNumberFormat="1" applyFont="1" applyFill="1" applyBorder="1" applyAlignment="1" applyProtection="1">
      <alignment vertical="center"/>
      <protection locked="0"/>
    </xf>
    <xf numFmtId="164" fontId="21" fillId="0" borderId="34" xfId="0" applyNumberFormat="1" applyFont="1" applyBorder="1" applyAlignment="1" applyProtection="1">
      <alignment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5" fillId="0" borderId="35" xfId="0" applyNumberFormat="1" applyFont="1" applyBorder="1" applyAlignment="1">
      <alignment horizontal="right" vertical="center"/>
    </xf>
    <xf numFmtId="164" fontId="25" fillId="0" borderId="36" xfId="0" applyNumberFormat="1" applyFont="1" applyBorder="1" applyAlignment="1">
      <alignment horizontal="right" vertical="center"/>
    </xf>
    <xf numFmtId="164" fontId="30" fillId="0" borderId="14" xfId="0" applyNumberFormat="1" applyFont="1" applyBorder="1" applyAlignment="1" applyProtection="1">
      <alignment horizontal="right" vertical="center"/>
      <protection/>
    </xf>
    <xf numFmtId="164" fontId="30" fillId="0" borderId="37" xfId="0" applyNumberFormat="1" applyFont="1" applyBorder="1" applyAlignment="1" applyProtection="1">
      <alignment horizontal="right" vertical="center"/>
      <protection/>
    </xf>
    <xf numFmtId="164" fontId="23" fillId="0" borderId="17" xfId="0" applyNumberFormat="1" applyFont="1" applyFill="1" applyBorder="1" applyAlignment="1" applyProtection="1">
      <alignment horizontal="right" vertical="center"/>
      <protection/>
    </xf>
    <xf numFmtId="164" fontId="23" fillId="0" borderId="38" xfId="0" applyNumberFormat="1" applyFont="1" applyFill="1" applyBorder="1" applyAlignment="1" applyProtection="1">
      <alignment horizontal="right" vertical="center"/>
      <protection/>
    </xf>
    <xf numFmtId="0" fontId="30" fillId="0" borderId="35" xfId="0" applyFont="1" applyFill="1" applyBorder="1" applyAlignment="1" applyProtection="1">
      <alignment horizontal="right" vertical="center" wrapText="1"/>
      <protection/>
    </xf>
    <xf numFmtId="0" fontId="30" fillId="0" borderId="36" xfId="0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abSelected="1" workbookViewId="0" topLeftCell="A1">
      <selection activeCell="D7" sqref="D7"/>
    </sheetView>
  </sheetViews>
  <sheetFormatPr defaultColWidth="9.140625" defaultRowHeight="15"/>
  <cols>
    <col min="1" max="1" width="4.28125" style="10" customWidth="1"/>
    <col min="2" max="2" width="3.8515625" style="10" customWidth="1"/>
    <col min="3" max="3" width="4.00390625" style="10" customWidth="1"/>
    <col min="4" max="4" width="49.28125" style="10" customWidth="1"/>
    <col min="5" max="5" width="11.28125" style="10" hidden="1" customWidth="1"/>
    <col min="6" max="6" width="13.8515625" style="10" hidden="1" customWidth="1"/>
    <col min="7" max="8" width="10.7109375" style="10" customWidth="1"/>
    <col min="9" max="9" width="11.7109375" style="10" customWidth="1"/>
    <col min="10" max="16384" width="9.140625" style="10" customWidth="1"/>
  </cols>
  <sheetData>
    <row r="1" spans="1:9" s="7" customFormat="1" ht="18.75">
      <c r="A1" s="66" t="s">
        <v>52</v>
      </c>
      <c r="B1" s="66"/>
      <c r="C1" s="66"/>
      <c r="D1" s="66"/>
      <c r="E1" s="66"/>
      <c r="F1" s="66"/>
      <c r="G1" s="66"/>
      <c r="H1" s="66"/>
      <c r="I1" s="66"/>
    </row>
    <row r="2" spans="1:10" s="9" customFormat="1" ht="18.75">
      <c r="A2" s="67" t="s">
        <v>66</v>
      </c>
      <c r="B2" s="68"/>
      <c r="C2" s="68"/>
      <c r="D2" s="68"/>
      <c r="E2" s="68"/>
      <c r="F2" s="68"/>
      <c r="G2" s="68"/>
      <c r="H2" s="68"/>
      <c r="I2" s="68"/>
      <c r="J2" s="8"/>
    </row>
    <row r="3" spans="1:10" s="9" customFormat="1" ht="16.5" thickBot="1">
      <c r="A3" s="69" t="s">
        <v>54</v>
      </c>
      <c r="B3" s="69"/>
      <c r="C3" s="69"/>
      <c r="D3" s="69"/>
      <c r="E3" s="69"/>
      <c r="F3" s="69"/>
      <c r="G3" s="69"/>
      <c r="H3" s="69"/>
      <c r="I3" s="69"/>
      <c r="J3" s="8"/>
    </row>
    <row r="4" spans="1:9" ht="77.25" customHeight="1" thickBot="1">
      <c r="A4" s="48" t="s">
        <v>20</v>
      </c>
      <c r="B4" s="49" t="s">
        <v>18</v>
      </c>
      <c r="C4" s="49" t="s">
        <v>19</v>
      </c>
      <c r="D4" s="50" t="s">
        <v>0</v>
      </c>
      <c r="E4" s="49" t="s">
        <v>11</v>
      </c>
      <c r="F4" s="49" t="s">
        <v>12</v>
      </c>
      <c r="G4" s="49" t="s">
        <v>13</v>
      </c>
      <c r="H4" s="49" t="s">
        <v>14</v>
      </c>
      <c r="I4" s="51" t="s">
        <v>16</v>
      </c>
    </row>
    <row r="5" spans="1:9" ht="15.95" customHeight="1">
      <c r="A5" s="43"/>
      <c r="B5" s="44"/>
      <c r="C5" s="45" t="s">
        <v>31</v>
      </c>
      <c r="D5" s="46" t="s">
        <v>24</v>
      </c>
      <c r="E5" s="44"/>
      <c r="F5" s="44"/>
      <c r="G5" s="44"/>
      <c r="H5" s="44"/>
      <c r="I5" s="47"/>
    </row>
    <row r="6" spans="1:9" ht="30" customHeight="1">
      <c r="A6" s="33"/>
      <c r="B6" s="11"/>
      <c r="C6" s="11"/>
      <c r="D6" s="11" t="s">
        <v>33</v>
      </c>
      <c r="E6" s="11"/>
      <c r="F6" s="11"/>
      <c r="G6" s="11"/>
      <c r="H6" s="11"/>
      <c r="I6" s="34"/>
    </row>
    <row r="7" spans="1:9" s="6" customFormat="1" ht="15" customHeight="1">
      <c r="A7" s="18" t="s">
        <v>1</v>
      </c>
      <c r="B7" s="42">
        <v>20</v>
      </c>
      <c r="C7" s="1" t="s">
        <v>67</v>
      </c>
      <c r="D7" s="2" t="s">
        <v>68</v>
      </c>
      <c r="E7" s="3">
        <v>14</v>
      </c>
      <c r="F7" s="3">
        <f aca="true" t="shared" si="0" ref="F7:F39">B7*E7</f>
        <v>280</v>
      </c>
      <c r="G7" s="4" t="s">
        <v>27</v>
      </c>
      <c r="H7" s="4"/>
      <c r="I7" s="5" t="e">
        <f>(G7+H7)*B7</f>
        <v>#VALUE!</v>
      </c>
    </row>
    <row r="8" spans="1:9" s="6" customFormat="1" ht="15" customHeight="1">
      <c r="A8" s="18" t="s">
        <v>2</v>
      </c>
      <c r="B8" s="42">
        <v>10</v>
      </c>
      <c r="C8" s="1" t="s">
        <v>67</v>
      </c>
      <c r="D8" s="2" t="s">
        <v>69</v>
      </c>
      <c r="E8" s="3">
        <v>14</v>
      </c>
      <c r="F8" s="3">
        <f t="shared" si="0"/>
        <v>140</v>
      </c>
      <c r="G8" s="4" t="s">
        <v>27</v>
      </c>
      <c r="H8" s="4"/>
      <c r="I8" s="5" t="e">
        <f aca="true" t="shared" si="1" ref="I8:I39">(G8+H8)*B8</f>
        <v>#VALUE!</v>
      </c>
    </row>
    <row r="9" spans="1:9" s="6" customFormat="1" ht="30" customHeight="1">
      <c r="A9" s="18" t="s">
        <v>3</v>
      </c>
      <c r="B9" s="42">
        <v>10</v>
      </c>
      <c r="C9" s="1" t="s">
        <v>34</v>
      </c>
      <c r="D9" s="2" t="s">
        <v>70</v>
      </c>
      <c r="E9" s="3">
        <v>990</v>
      </c>
      <c r="F9" s="3">
        <f t="shared" si="0"/>
        <v>9900</v>
      </c>
      <c r="G9" s="4" t="s">
        <v>27</v>
      </c>
      <c r="H9" s="4"/>
      <c r="I9" s="5" t="e">
        <f t="shared" si="1"/>
        <v>#VALUE!</v>
      </c>
    </row>
    <row r="10" spans="1:9" s="6" customFormat="1" ht="15" customHeight="1">
      <c r="A10" s="18" t="s">
        <v>4</v>
      </c>
      <c r="B10" s="42">
        <v>1</v>
      </c>
      <c r="C10" s="1" t="s">
        <v>34</v>
      </c>
      <c r="D10" s="2" t="s">
        <v>71</v>
      </c>
      <c r="E10" s="3">
        <v>646</v>
      </c>
      <c r="F10" s="3">
        <f t="shared" si="0"/>
        <v>646</v>
      </c>
      <c r="G10" s="4" t="s">
        <v>27</v>
      </c>
      <c r="H10" s="4"/>
      <c r="I10" s="5" t="e">
        <f t="shared" si="1"/>
        <v>#VALUE!</v>
      </c>
    </row>
    <row r="11" spans="1:9" s="6" customFormat="1" ht="15" customHeight="1">
      <c r="A11" s="18" t="s">
        <v>5</v>
      </c>
      <c r="B11" s="42">
        <v>1</v>
      </c>
      <c r="C11" s="1" t="s">
        <v>46</v>
      </c>
      <c r="D11" s="2" t="s">
        <v>62</v>
      </c>
      <c r="E11" s="3">
        <v>293.08</v>
      </c>
      <c r="F11" s="3">
        <f aca="true" t="shared" si="2" ref="F11:F22">B11*E11</f>
        <v>293.08</v>
      </c>
      <c r="G11" s="4" t="s">
        <v>27</v>
      </c>
      <c r="H11" s="4"/>
      <c r="I11" s="5" t="e">
        <f aca="true" t="shared" si="3" ref="I11:I22">(G11+H11)*B11</f>
        <v>#VALUE!</v>
      </c>
    </row>
    <row r="12" spans="1:9" s="6" customFormat="1" ht="15" customHeight="1">
      <c r="A12" s="18" t="s">
        <v>6</v>
      </c>
      <c r="B12" s="42">
        <v>100</v>
      </c>
      <c r="C12" s="1" t="s">
        <v>34</v>
      </c>
      <c r="D12" s="2" t="s">
        <v>72</v>
      </c>
      <c r="E12" s="3">
        <v>11</v>
      </c>
      <c r="F12" s="3">
        <f t="shared" si="2"/>
        <v>1100</v>
      </c>
      <c r="G12" s="4" t="s">
        <v>27</v>
      </c>
      <c r="H12" s="4"/>
      <c r="I12" s="5" t="e">
        <f t="shared" si="3"/>
        <v>#VALUE!</v>
      </c>
    </row>
    <row r="13" spans="1:9" s="6" customFormat="1" ht="15" customHeight="1">
      <c r="A13" s="18" t="s">
        <v>7</v>
      </c>
      <c r="B13" s="42">
        <v>500</v>
      </c>
      <c r="C13" s="1" t="s">
        <v>34</v>
      </c>
      <c r="D13" s="2" t="s">
        <v>73</v>
      </c>
      <c r="E13" s="3">
        <v>2</v>
      </c>
      <c r="F13" s="3">
        <f t="shared" si="2"/>
        <v>1000</v>
      </c>
      <c r="G13" s="4" t="s">
        <v>27</v>
      </c>
      <c r="H13" s="4"/>
      <c r="I13" s="5" t="e">
        <f t="shared" si="3"/>
        <v>#VALUE!</v>
      </c>
    </row>
    <row r="14" spans="1:9" s="6" customFormat="1" ht="15" customHeight="1">
      <c r="A14" s="18" t="s">
        <v>8</v>
      </c>
      <c r="B14" s="42">
        <v>5</v>
      </c>
      <c r="C14" s="1" t="s">
        <v>34</v>
      </c>
      <c r="D14" s="2" t="s">
        <v>74</v>
      </c>
      <c r="E14" s="3">
        <v>134</v>
      </c>
      <c r="F14" s="3">
        <f t="shared" si="2"/>
        <v>670</v>
      </c>
      <c r="G14" s="4" t="s">
        <v>27</v>
      </c>
      <c r="H14" s="4"/>
      <c r="I14" s="5" t="e">
        <f t="shared" si="3"/>
        <v>#VALUE!</v>
      </c>
    </row>
    <row r="15" spans="1:9" s="6" customFormat="1" ht="15" customHeight="1">
      <c r="A15" s="18" t="s">
        <v>9</v>
      </c>
      <c r="B15" s="52">
        <v>12</v>
      </c>
      <c r="C15" s="53" t="s">
        <v>34</v>
      </c>
      <c r="D15" s="54" t="s">
        <v>75</v>
      </c>
      <c r="E15" s="55">
        <v>88</v>
      </c>
      <c r="F15" s="55">
        <f t="shared" si="2"/>
        <v>1056</v>
      </c>
      <c r="G15" s="56" t="s">
        <v>27</v>
      </c>
      <c r="H15" s="56"/>
      <c r="I15" s="57" t="e">
        <f t="shared" si="3"/>
        <v>#VALUE!</v>
      </c>
    </row>
    <row r="16" spans="1:9" s="6" customFormat="1" ht="15" customHeight="1">
      <c r="A16" s="18" t="s">
        <v>10</v>
      </c>
      <c r="B16" s="58">
        <v>100</v>
      </c>
      <c r="C16" s="59" t="s">
        <v>34</v>
      </c>
      <c r="D16" s="60" t="s">
        <v>76</v>
      </c>
      <c r="E16" s="61">
        <v>4.45</v>
      </c>
      <c r="F16" s="61">
        <f t="shared" si="2"/>
        <v>445</v>
      </c>
      <c r="G16" s="62" t="s">
        <v>27</v>
      </c>
      <c r="H16" s="62"/>
      <c r="I16" s="63" t="e">
        <f t="shared" si="3"/>
        <v>#VALUE!</v>
      </c>
    </row>
    <row r="17" spans="1:9" s="6" customFormat="1" ht="15" customHeight="1">
      <c r="A17" s="18" t="s">
        <v>35</v>
      </c>
      <c r="B17" s="42">
        <v>100</v>
      </c>
      <c r="C17" s="1" t="s">
        <v>34</v>
      </c>
      <c r="D17" s="2" t="s">
        <v>77</v>
      </c>
      <c r="E17" s="3">
        <v>3.5</v>
      </c>
      <c r="F17" s="3">
        <f t="shared" si="2"/>
        <v>350</v>
      </c>
      <c r="G17" s="4" t="s">
        <v>27</v>
      </c>
      <c r="H17" s="4"/>
      <c r="I17" s="5" t="e">
        <f t="shared" si="3"/>
        <v>#VALUE!</v>
      </c>
    </row>
    <row r="18" spans="1:9" s="6" customFormat="1" ht="15" customHeight="1">
      <c r="A18" s="18" t="s">
        <v>36</v>
      </c>
      <c r="B18" s="42">
        <v>100</v>
      </c>
      <c r="C18" s="1" t="s">
        <v>34</v>
      </c>
      <c r="D18" s="2" t="s">
        <v>78</v>
      </c>
      <c r="E18" s="3">
        <v>3</v>
      </c>
      <c r="F18" s="3">
        <f t="shared" si="2"/>
        <v>300</v>
      </c>
      <c r="G18" s="4" t="s">
        <v>27</v>
      </c>
      <c r="H18" s="4"/>
      <c r="I18" s="5" t="e">
        <f t="shared" si="3"/>
        <v>#VALUE!</v>
      </c>
    </row>
    <row r="19" spans="1:9" s="6" customFormat="1" ht="15" customHeight="1">
      <c r="A19" s="18" t="s">
        <v>37</v>
      </c>
      <c r="B19" s="42">
        <v>30</v>
      </c>
      <c r="C19" s="1" t="s">
        <v>46</v>
      </c>
      <c r="D19" s="2" t="s">
        <v>79</v>
      </c>
      <c r="E19" s="3">
        <v>27</v>
      </c>
      <c r="F19" s="3">
        <f t="shared" si="2"/>
        <v>810</v>
      </c>
      <c r="G19" s="4" t="s">
        <v>27</v>
      </c>
      <c r="H19" s="4"/>
      <c r="I19" s="5" t="e">
        <f t="shared" si="3"/>
        <v>#VALUE!</v>
      </c>
    </row>
    <row r="20" spans="1:9" s="6" customFormat="1" ht="15" customHeight="1">
      <c r="A20" s="18" t="s">
        <v>38</v>
      </c>
      <c r="B20" s="42">
        <v>200</v>
      </c>
      <c r="C20" s="1" t="s">
        <v>46</v>
      </c>
      <c r="D20" s="2" t="s">
        <v>80</v>
      </c>
      <c r="E20" s="3">
        <v>21.1</v>
      </c>
      <c r="F20" s="3">
        <f t="shared" si="2"/>
        <v>4220</v>
      </c>
      <c r="G20" s="4" t="s">
        <v>27</v>
      </c>
      <c r="H20" s="4"/>
      <c r="I20" s="5" t="e">
        <f t="shared" si="3"/>
        <v>#VALUE!</v>
      </c>
    </row>
    <row r="21" spans="1:9" s="6" customFormat="1" ht="15" customHeight="1">
      <c r="A21" s="18" t="s">
        <v>39</v>
      </c>
      <c r="B21" s="42">
        <v>200</v>
      </c>
      <c r="C21" s="1" t="s">
        <v>46</v>
      </c>
      <c r="D21" s="2" t="s">
        <v>65</v>
      </c>
      <c r="E21" s="3">
        <v>14.1</v>
      </c>
      <c r="F21" s="3">
        <f t="shared" si="2"/>
        <v>2820</v>
      </c>
      <c r="G21" s="4" t="s">
        <v>27</v>
      </c>
      <c r="H21" s="4"/>
      <c r="I21" s="5" t="e">
        <f t="shared" si="3"/>
        <v>#VALUE!</v>
      </c>
    </row>
    <row r="22" spans="1:9" s="6" customFormat="1" ht="15" customHeight="1">
      <c r="A22" s="18" t="s">
        <v>40</v>
      </c>
      <c r="B22" s="42">
        <v>300</v>
      </c>
      <c r="C22" s="1" t="s">
        <v>34</v>
      </c>
      <c r="D22" s="2" t="s">
        <v>63</v>
      </c>
      <c r="E22" s="3">
        <v>1</v>
      </c>
      <c r="F22" s="3">
        <f t="shared" si="2"/>
        <v>300</v>
      </c>
      <c r="G22" s="4" t="s">
        <v>27</v>
      </c>
      <c r="H22" s="4"/>
      <c r="I22" s="5" t="e">
        <f t="shared" si="3"/>
        <v>#VALUE!</v>
      </c>
    </row>
    <row r="23" spans="1:9" s="6" customFormat="1" ht="15" customHeight="1">
      <c r="A23" s="18" t="s">
        <v>41</v>
      </c>
      <c r="B23" s="42">
        <v>300</v>
      </c>
      <c r="C23" s="1" t="s">
        <v>34</v>
      </c>
      <c r="D23" s="2" t="s">
        <v>64</v>
      </c>
      <c r="E23" s="3">
        <v>1</v>
      </c>
      <c r="F23" s="3">
        <f aca="true" t="shared" si="4" ref="F23:F38">B23*E23</f>
        <v>300</v>
      </c>
      <c r="G23" s="4" t="s">
        <v>27</v>
      </c>
      <c r="H23" s="4"/>
      <c r="I23" s="5" t="e">
        <f aca="true" t="shared" si="5" ref="I23:I38">(G23+H23)*B23</f>
        <v>#VALUE!</v>
      </c>
    </row>
    <row r="24" spans="1:9" s="6" customFormat="1" ht="15" customHeight="1">
      <c r="A24" s="18" t="s">
        <v>42</v>
      </c>
      <c r="B24" s="42">
        <v>300</v>
      </c>
      <c r="C24" s="1" t="s">
        <v>34</v>
      </c>
      <c r="D24" s="2" t="s">
        <v>81</v>
      </c>
      <c r="E24" s="3">
        <v>1</v>
      </c>
      <c r="F24" s="3">
        <f t="shared" si="4"/>
        <v>300</v>
      </c>
      <c r="G24" s="4" t="s">
        <v>27</v>
      </c>
      <c r="H24" s="4"/>
      <c r="I24" s="5" t="e">
        <f t="shared" si="5"/>
        <v>#VALUE!</v>
      </c>
    </row>
    <row r="25" spans="1:9" s="6" customFormat="1" ht="15" customHeight="1">
      <c r="A25" s="18" t="s">
        <v>43</v>
      </c>
      <c r="B25" s="42">
        <v>2</v>
      </c>
      <c r="C25" s="1" t="s">
        <v>34</v>
      </c>
      <c r="D25" s="2" t="s">
        <v>82</v>
      </c>
      <c r="E25" s="3">
        <v>96.51</v>
      </c>
      <c r="F25" s="3">
        <f t="shared" si="4"/>
        <v>193.02</v>
      </c>
      <c r="G25" s="4" t="s">
        <v>27</v>
      </c>
      <c r="H25" s="4"/>
      <c r="I25" s="5" t="e">
        <f t="shared" si="5"/>
        <v>#VALUE!</v>
      </c>
    </row>
    <row r="26" spans="1:9" s="6" customFormat="1" ht="15" customHeight="1">
      <c r="A26" s="18" t="s">
        <v>44</v>
      </c>
      <c r="B26" s="42">
        <v>20</v>
      </c>
      <c r="C26" s="1" t="s">
        <v>34</v>
      </c>
      <c r="D26" s="2" t="s">
        <v>83</v>
      </c>
      <c r="E26" s="3">
        <v>18.5</v>
      </c>
      <c r="F26" s="3">
        <f t="shared" si="4"/>
        <v>370</v>
      </c>
      <c r="G26" s="4" t="s">
        <v>27</v>
      </c>
      <c r="H26" s="4"/>
      <c r="I26" s="5" t="e">
        <f t="shared" si="5"/>
        <v>#VALUE!</v>
      </c>
    </row>
    <row r="27" spans="1:9" s="6" customFormat="1" ht="15" customHeight="1">
      <c r="A27" s="18" t="s">
        <v>45</v>
      </c>
      <c r="B27" s="42">
        <v>3</v>
      </c>
      <c r="C27" s="1" t="s">
        <v>34</v>
      </c>
      <c r="D27" s="2" t="s">
        <v>84</v>
      </c>
      <c r="E27" s="3">
        <v>900</v>
      </c>
      <c r="F27" s="3">
        <f t="shared" si="4"/>
        <v>2700</v>
      </c>
      <c r="G27" s="4" t="s">
        <v>27</v>
      </c>
      <c r="H27" s="4"/>
      <c r="I27" s="5" t="e">
        <f t="shared" si="5"/>
        <v>#VALUE!</v>
      </c>
    </row>
    <row r="28" spans="1:9" s="6" customFormat="1" ht="30" customHeight="1">
      <c r="A28" s="18" t="s">
        <v>47</v>
      </c>
      <c r="B28" s="42">
        <v>1</v>
      </c>
      <c r="C28" s="1" t="s">
        <v>34</v>
      </c>
      <c r="D28" s="2" t="s">
        <v>85</v>
      </c>
      <c r="E28" s="3">
        <v>899</v>
      </c>
      <c r="F28" s="3">
        <f t="shared" si="4"/>
        <v>899</v>
      </c>
      <c r="G28" s="4" t="s">
        <v>27</v>
      </c>
      <c r="H28" s="4"/>
      <c r="I28" s="5" t="e">
        <f t="shared" si="5"/>
        <v>#VALUE!</v>
      </c>
    </row>
    <row r="29" spans="1:9" s="6" customFormat="1" ht="30" customHeight="1">
      <c r="A29" s="18" t="s">
        <v>48</v>
      </c>
      <c r="B29" s="42">
        <v>2</v>
      </c>
      <c r="C29" s="1" t="s">
        <v>34</v>
      </c>
      <c r="D29" s="2" t="s">
        <v>86</v>
      </c>
      <c r="E29" s="3">
        <v>657</v>
      </c>
      <c r="F29" s="3">
        <f t="shared" si="4"/>
        <v>1314</v>
      </c>
      <c r="G29" s="4" t="s">
        <v>27</v>
      </c>
      <c r="H29" s="4"/>
      <c r="I29" s="5" t="e">
        <f t="shared" si="5"/>
        <v>#VALUE!</v>
      </c>
    </row>
    <row r="30" spans="1:9" s="6" customFormat="1" ht="15" customHeight="1">
      <c r="A30" s="18" t="s">
        <v>49</v>
      </c>
      <c r="B30" s="42">
        <v>3</v>
      </c>
      <c r="C30" s="1" t="s">
        <v>34</v>
      </c>
      <c r="D30" s="2" t="s">
        <v>87</v>
      </c>
      <c r="E30" s="3">
        <v>1074</v>
      </c>
      <c r="F30" s="3">
        <f t="shared" si="4"/>
        <v>3222</v>
      </c>
      <c r="G30" s="4" t="s">
        <v>27</v>
      </c>
      <c r="H30" s="4"/>
      <c r="I30" s="5" t="e">
        <f t="shared" si="5"/>
        <v>#VALUE!</v>
      </c>
    </row>
    <row r="31" spans="1:9" s="6" customFormat="1" ht="30" customHeight="1">
      <c r="A31" s="18" t="s">
        <v>50</v>
      </c>
      <c r="B31" s="42">
        <v>1</v>
      </c>
      <c r="C31" s="1" t="s">
        <v>34</v>
      </c>
      <c r="D31" s="2" t="s">
        <v>88</v>
      </c>
      <c r="E31" s="3">
        <v>1113</v>
      </c>
      <c r="F31" s="3">
        <f t="shared" si="4"/>
        <v>1113</v>
      </c>
      <c r="G31" s="4" t="s">
        <v>27</v>
      </c>
      <c r="H31" s="4"/>
      <c r="I31" s="5" t="e">
        <f t="shared" si="5"/>
        <v>#VALUE!</v>
      </c>
    </row>
    <row r="32" spans="1:9" s="6" customFormat="1" ht="30" customHeight="1">
      <c r="A32" s="18" t="s">
        <v>51</v>
      </c>
      <c r="B32" s="42">
        <v>1</v>
      </c>
      <c r="C32" s="1" t="s">
        <v>34</v>
      </c>
      <c r="D32" s="2" t="s">
        <v>89</v>
      </c>
      <c r="E32" s="3">
        <v>439</v>
      </c>
      <c r="F32" s="3">
        <f t="shared" si="4"/>
        <v>439</v>
      </c>
      <c r="G32" s="4" t="s">
        <v>27</v>
      </c>
      <c r="H32" s="4"/>
      <c r="I32" s="5" t="e">
        <f t="shared" si="5"/>
        <v>#VALUE!</v>
      </c>
    </row>
    <row r="33" spans="1:9" s="6" customFormat="1" ht="15" customHeight="1">
      <c r="A33" s="18" t="s">
        <v>55</v>
      </c>
      <c r="B33" s="42">
        <v>1</v>
      </c>
      <c r="C33" s="1" t="s">
        <v>34</v>
      </c>
      <c r="D33" s="2" t="s">
        <v>90</v>
      </c>
      <c r="E33" s="3">
        <v>1766</v>
      </c>
      <c r="F33" s="3">
        <f t="shared" si="4"/>
        <v>1766</v>
      </c>
      <c r="G33" s="4" t="s">
        <v>27</v>
      </c>
      <c r="H33" s="4"/>
      <c r="I33" s="5" t="e">
        <f t="shared" si="5"/>
        <v>#VALUE!</v>
      </c>
    </row>
    <row r="34" spans="1:9" s="6" customFormat="1" ht="15" customHeight="1">
      <c r="A34" s="18" t="s">
        <v>56</v>
      </c>
      <c r="B34" s="42">
        <v>2</v>
      </c>
      <c r="C34" s="1" t="s">
        <v>34</v>
      </c>
      <c r="D34" s="2" t="s">
        <v>91</v>
      </c>
      <c r="E34" s="3">
        <v>470</v>
      </c>
      <c r="F34" s="3">
        <f t="shared" si="4"/>
        <v>940</v>
      </c>
      <c r="G34" s="4" t="s">
        <v>27</v>
      </c>
      <c r="H34" s="4"/>
      <c r="I34" s="5" t="e">
        <f t="shared" si="5"/>
        <v>#VALUE!</v>
      </c>
    </row>
    <row r="35" spans="1:9" s="6" customFormat="1" ht="15" customHeight="1">
      <c r="A35" s="18" t="s">
        <v>57</v>
      </c>
      <c r="B35" s="42">
        <v>4</v>
      </c>
      <c r="C35" s="1" t="s">
        <v>34</v>
      </c>
      <c r="D35" s="2" t="s">
        <v>92</v>
      </c>
      <c r="E35" s="3">
        <v>391</v>
      </c>
      <c r="F35" s="3">
        <f t="shared" si="4"/>
        <v>1564</v>
      </c>
      <c r="G35" s="4" t="s">
        <v>27</v>
      </c>
      <c r="H35" s="4"/>
      <c r="I35" s="5" t="e">
        <f t="shared" si="5"/>
        <v>#VALUE!</v>
      </c>
    </row>
    <row r="36" spans="1:9" s="6" customFormat="1" ht="15" customHeight="1">
      <c r="A36" s="18" t="s">
        <v>58</v>
      </c>
      <c r="B36" s="42">
        <v>8</v>
      </c>
      <c r="C36" s="1" t="s">
        <v>34</v>
      </c>
      <c r="D36" s="2" t="s">
        <v>93</v>
      </c>
      <c r="E36" s="3">
        <v>375</v>
      </c>
      <c r="F36" s="3">
        <f t="shared" si="4"/>
        <v>3000</v>
      </c>
      <c r="G36" s="4" t="s">
        <v>27</v>
      </c>
      <c r="H36" s="4"/>
      <c r="I36" s="5" t="e">
        <f t="shared" si="5"/>
        <v>#VALUE!</v>
      </c>
    </row>
    <row r="37" spans="1:9" s="6" customFormat="1" ht="60" customHeight="1">
      <c r="A37" s="18" t="s">
        <v>59</v>
      </c>
      <c r="B37" s="42">
        <v>1</v>
      </c>
      <c r="C37" s="1" t="s">
        <v>34</v>
      </c>
      <c r="D37" s="2" t="s">
        <v>94</v>
      </c>
      <c r="E37" s="3">
        <v>3500</v>
      </c>
      <c r="F37" s="3">
        <f t="shared" si="4"/>
        <v>3500</v>
      </c>
      <c r="G37" s="4" t="s">
        <v>27</v>
      </c>
      <c r="H37" s="4"/>
      <c r="I37" s="5" t="e">
        <f t="shared" si="5"/>
        <v>#VALUE!</v>
      </c>
    </row>
    <row r="38" spans="1:9" s="6" customFormat="1" ht="45" customHeight="1">
      <c r="A38" s="18" t="s">
        <v>60</v>
      </c>
      <c r="B38" s="42">
        <v>25</v>
      </c>
      <c r="C38" s="1" t="s">
        <v>46</v>
      </c>
      <c r="D38" s="2" t="s">
        <v>95</v>
      </c>
      <c r="E38" s="3">
        <v>91</v>
      </c>
      <c r="F38" s="3">
        <f t="shared" si="4"/>
        <v>2275</v>
      </c>
      <c r="G38" s="4" t="s">
        <v>27</v>
      </c>
      <c r="H38" s="4"/>
      <c r="I38" s="5" t="e">
        <f t="shared" si="5"/>
        <v>#VALUE!</v>
      </c>
    </row>
    <row r="39" spans="1:9" s="6" customFormat="1" ht="45" customHeight="1">
      <c r="A39" s="18" t="s">
        <v>61</v>
      </c>
      <c r="B39" s="42">
        <v>1</v>
      </c>
      <c r="C39" s="1" t="s">
        <v>34</v>
      </c>
      <c r="D39" s="2" t="s">
        <v>96</v>
      </c>
      <c r="E39" s="3">
        <v>3500</v>
      </c>
      <c r="F39" s="3">
        <f t="shared" si="0"/>
        <v>3500</v>
      </c>
      <c r="G39" s="4" t="s">
        <v>27</v>
      </c>
      <c r="H39" s="4"/>
      <c r="I39" s="5" t="e">
        <f t="shared" si="1"/>
        <v>#VALUE!</v>
      </c>
    </row>
    <row r="40" spans="1:9" s="6" customFormat="1" ht="15" customHeight="1" thickBot="1">
      <c r="A40" s="12"/>
      <c r="B40" s="13"/>
      <c r="C40" s="14"/>
      <c r="D40" s="15" t="s">
        <v>22</v>
      </c>
      <c r="E40" s="70">
        <f>SUM(F7:F39)</f>
        <v>51725.100000000006</v>
      </c>
      <c r="F40" s="71"/>
      <c r="G40" s="16"/>
      <c r="H40" s="72" t="e">
        <f>SUM(I7:I39)</f>
        <v>#VALUE!</v>
      </c>
      <c r="I40" s="73" t="e">
        <f>SUM(#REF!)</f>
        <v>#REF!</v>
      </c>
    </row>
    <row r="41" spans="1:9" s="17" customFormat="1" ht="45" customHeight="1">
      <c r="A41" s="35"/>
      <c r="B41" s="36"/>
      <c r="C41" s="37" t="s">
        <v>31</v>
      </c>
      <c r="D41" s="38" t="s">
        <v>53</v>
      </c>
      <c r="E41" s="39"/>
      <c r="F41" s="39"/>
      <c r="G41" s="39"/>
      <c r="H41" s="40"/>
      <c r="I41" s="41"/>
    </row>
    <row r="42" spans="1:9" s="6" customFormat="1" ht="30" customHeight="1">
      <c r="A42" s="18" t="s">
        <v>1</v>
      </c>
      <c r="B42" s="19">
        <v>200</v>
      </c>
      <c r="C42" s="1" t="s">
        <v>34</v>
      </c>
      <c r="D42" s="2" t="s">
        <v>97</v>
      </c>
      <c r="E42" s="20">
        <v>31.54</v>
      </c>
      <c r="F42" s="3">
        <f>B42*E42</f>
        <v>6308</v>
      </c>
      <c r="G42" s="4" t="s">
        <v>27</v>
      </c>
      <c r="H42" s="4"/>
      <c r="I42" s="5" t="e">
        <f aca="true" t="shared" si="6" ref="I42">(G42+H42)*B42</f>
        <v>#VALUE!</v>
      </c>
    </row>
    <row r="43" spans="1:9" s="6" customFormat="1" ht="15" customHeight="1">
      <c r="A43" s="18" t="s">
        <v>2</v>
      </c>
      <c r="B43" s="19">
        <v>10</v>
      </c>
      <c r="C43" s="1" t="s">
        <v>34</v>
      </c>
      <c r="D43" s="2" t="s">
        <v>98</v>
      </c>
      <c r="E43" s="20">
        <v>49.66</v>
      </c>
      <c r="F43" s="3">
        <f aca="true" t="shared" si="7" ref="F43:F46">B43*E43</f>
        <v>496.59999999999997</v>
      </c>
      <c r="G43" s="4" t="s">
        <v>27</v>
      </c>
      <c r="H43" s="4"/>
      <c r="I43" s="5" t="e">
        <f aca="true" t="shared" si="8" ref="I43:I46">(G43+H43)*B43</f>
        <v>#VALUE!</v>
      </c>
    </row>
    <row r="44" spans="1:9" s="6" customFormat="1" ht="30" customHeight="1">
      <c r="A44" s="18" t="s">
        <v>3</v>
      </c>
      <c r="B44" s="19">
        <v>40</v>
      </c>
      <c r="C44" s="1" t="s">
        <v>34</v>
      </c>
      <c r="D44" s="2" t="s">
        <v>99</v>
      </c>
      <c r="E44" s="20"/>
      <c r="F44" s="3">
        <f t="shared" si="7"/>
        <v>0</v>
      </c>
      <c r="G44" s="4" t="s">
        <v>27</v>
      </c>
      <c r="H44" s="4"/>
      <c r="I44" s="5" t="e">
        <f t="shared" si="8"/>
        <v>#VALUE!</v>
      </c>
    </row>
    <row r="45" spans="1:9" s="6" customFormat="1" ht="15" customHeight="1">
      <c r="A45" s="18" t="s">
        <v>4</v>
      </c>
      <c r="B45" s="19">
        <v>50</v>
      </c>
      <c r="C45" s="1" t="s">
        <v>100</v>
      </c>
      <c r="D45" s="2" t="s">
        <v>101</v>
      </c>
      <c r="E45" s="20"/>
      <c r="F45" s="3">
        <f t="shared" si="7"/>
        <v>0</v>
      </c>
      <c r="G45" s="4" t="s">
        <v>27</v>
      </c>
      <c r="H45" s="4"/>
      <c r="I45" s="5" t="e">
        <f t="shared" si="8"/>
        <v>#VALUE!</v>
      </c>
    </row>
    <row r="46" spans="1:9" s="6" customFormat="1" ht="15" customHeight="1">
      <c r="A46" s="18" t="s">
        <v>5</v>
      </c>
      <c r="B46" s="19">
        <v>50</v>
      </c>
      <c r="C46" s="1" t="s">
        <v>100</v>
      </c>
      <c r="D46" s="2" t="s">
        <v>102</v>
      </c>
      <c r="E46" s="20"/>
      <c r="F46" s="3">
        <f t="shared" si="7"/>
        <v>0</v>
      </c>
      <c r="G46" s="4" t="s">
        <v>27</v>
      </c>
      <c r="H46" s="4"/>
      <c r="I46" s="5" t="e">
        <f t="shared" si="8"/>
        <v>#VALUE!</v>
      </c>
    </row>
    <row r="47" spans="1:9" s="6" customFormat="1" ht="15" customHeight="1" thickBot="1">
      <c r="A47" s="12"/>
      <c r="B47" s="21"/>
      <c r="C47" s="76" t="s">
        <v>32</v>
      </c>
      <c r="D47" s="77"/>
      <c r="E47" s="70"/>
      <c r="F47" s="71"/>
      <c r="G47" s="16"/>
      <c r="H47" s="72" t="e">
        <f>SUM(I42:I46)</f>
        <v>#VALUE!</v>
      </c>
      <c r="I47" s="73" t="e">
        <f>SUM(I41:I46)</f>
        <v>#VALUE!</v>
      </c>
    </row>
    <row r="48" spans="1:9" s="22" customFormat="1" ht="18" customHeight="1" thickBot="1">
      <c r="A48" s="30"/>
      <c r="B48" s="31"/>
      <c r="C48" s="31"/>
      <c r="D48" s="32" t="s">
        <v>21</v>
      </c>
      <c r="E48" s="74"/>
      <c r="F48" s="75"/>
      <c r="G48" s="32"/>
      <c r="H48" s="74" t="e">
        <f>H40+H47</f>
        <v>#VALUE!</v>
      </c>
      <c r="I48" s="75"/>
    </row>
    <row r="49" spans="1:8" s="6" customFormat="1" ht="15" customHeight="1">
      <c r="A49" s="23" t="s">
        <v>30</v>
      </c>
      <c r="B49" s="24"/>
      <c r="C49" s="23"/>
      <c r="D49" s="25"/>
      <c r="E49" s="26"/>
      <c r="F49" s="26"/>
      <c r="G49" s="26"/>
      <c r="H49" s="26"/>
    </row>
    <row r="50" spans="1:7" s="6" customFormat="1" ht="15" customHeight="1">
      <c r="A50" s="25" t="s">
        <v>17</v>
      </c>
      <c r="B50" s="64" t="s">
        <v>25</v>
      </c>
      <c r="C50" s="64"/>
      <c r="D50" s="64"/>
      <c r="F50" s="27"/>
      <c r="G50" s="23" t="s">
        <v>15</v>
      </c>
    </row>
    <row r="51" spans="1:8" s="6" customFormat="1" ht="15" customHeight="1">
      <c r="A51" s="26" t="s">
        <v>29</v>
      </c>
      <c r="B51" s="24"/>
      <c r="C51" s="23"/>
      <c r="F51" s="26"/>
      <c r="H51" s="26"/>
    </row>
    <row r="52" spans="1:8" s="6" customFormat="1" ht="15" customHeight="1">
      <c r="A52" s="26"/>
      <c r="B52" s="24"/>
      <c r="C52" s="23"/>
      <c r="F52" s="26"/>
      <c r="H52" s="26"/>
    </row>
    <row r="53" spans="1:8" s="6" customFormat="1" ht="15" customHeight="1">
      <c r="A53" s="26"/>
      <c r="B53" s="24"/>
      <c r="C53" s="23"/>
      <c r="F53" s="26"/>
      <c r="H53" s="26"/>
    </row>
    <row r="54" spans="1:8" s="6" customFormat="1" ht="15" customHeight="1">
      <c r="A54" s="26"/>
      <c r="B54" s="24"/>
      <c r="C54" s="23"/>
      <c r="F54" s="26"/>
      <c r="H54" s="26"/>
    </row>
    <row r="55" spans="1:8" s="6" customFormat="1" ht="15" customHeight="1">
      <c r="A55" s="26"/>
      <c r="B55" s="24"/>
      <c r="C55" s="23"/>
      <c r="F55" s="26"/>
      <c r="H55" s="26"/>
    </row>
    <row r="56" spans="1:8" s="6" customFormat="1" ht="15" customHeight="1">
      <c r="A56" s="24"/>
      <c r="B56" s="24"/>
      <c r="C56" s="23"/>
      <c r="D56" s="65" t="s">
        <v>23</v>
      </c>
      <c r="E56" s="65"/>
      <c r="F56" s="65"/>
      <c r="G56" s="65"/>
      <c r="H56" s="26"/>
    </row>
    <row r="57" spans="1:8" s="6" customFormat="1" ht="15" customHeight="1">
      <c r="A57" s="24"/>
      <c r="B57" s="24"/>
      <c r="C57" s="23"/>
      <c r="D57" s="64" t="s">
        <v>26</v>
      </c>
      <c r="E57" s="64"/>
      <c r="F57" s="64"/>
      <c r="G57" s="64"/>
      <c r="H57" s="26"/>
    </row>
    <row r="58" spans="1:7" s="6" customFormat="1" ht="15" customHeight="1">
      <c r="A58" s="23"/>
      <c r="D58" s="64" t="s">
        <v>28</v>
      </c>
      <c r="E58" s="64"/>
      <c r="F58" s="64"/>
      <c r="G58" s="64"/>
    </row>
    <row r="59" s="6" customFormat="1" ht="15">
      <c r="A59" s="28"/>
    </row>
    <row r="60" s="6" customFormat="1" ht="15">
      <c r="A60" s="28"/>
    </row>
    <row r="61" s="6" customFormat="1" ht="15">
      <c r="A61" s="28"/>
    </row>
    <row r="62" s="6" customFormat="1" ht="15">
      <c r="A62" s="28"/>
    </row>
    <row r="63" s="6" customFormat="1" ht="15">
      <c r="A63" s="28"/>
    </row>
    <row r="64" s="6" customFormat="1" ht="15">
      <c r="A64" s="28"/>
    </row>
    <row r="65" s="6" customFormat="1" ht="15">
      <c r="A65" s="28"/>
    </row>
    <row r="66" s="6" customFormat="1" ht="15">
      <c r="A66" s="28"/>
    </row>
    <row r="67" s="6" customFormat="1" ht="15">
      <c r="A67" s="28"/>
    </row>
    <row r="68" s="6" customFormat="1" ht="15">
      <c r="A68" s="28"/>
    </row>
    <row r="69" s="6" customFormat="1" ht="15">
      <c r="A69" s="28"/>
    </row>
    <row r="70" s="6" customFormat="1" ht="15">
      <c r="A70" s="28"/>
    </row>
    <row r="71" s="6" customFormat="1" ht="15">
      <c r="A71" s="28"/>
    </row>
    <row r="72" s="6" customFormat="1" ht="15">
      <c r="A72" s="28"/>
    </row>
    <row r="73" s="6" customFormat="1" ht="15">
      <c r="A73" s="28"/>
    </row>
    <row r="74" s="6" customFormat="1" ht="15">
      <c r="A74" s="28"/>
    </row>
    <row r="75" s="6" customFormat="1" ht="15">
      <c r="A75" s="28"/>
    </row>
    <row r="76" s="6" customFormat="1" ht="15">
      <c r="A76" s="28"/>
    </row>
    <row r="77" s="6" customFormat="1" ht="15">
      <c r="A77" s="28"/>
    </row>
    <row r="78" s="6" customFormat="1" ht="15">
      <c r="A78" s="28"/>
    </row>
    <row r="79" s="6" customFormat="1" ht="15">
      <c r="A79" s="28"/>
    </row>
    <row r="80" s="6" customFormat="1" ht="15">
      <c r="A80" s="28"/>
    </row>
    <row r="81" s="6" customFormat="1" ht="15">
      <c r="A81" s="28"/>
    </row>
    <row r="82" s="6" customFormat="1" ht="15">
      <c r="A82" s="28"/>
    </row>
    <row r="83" s="6" customFormat="1" ht="15">
      <c r="A83" s="28"/>
    </row>
    <row r="84" s="6" customFormat="1" ht="15">
      <c r="A84" s="28"/>
    </row>
    <row r="85" s="6" customFormat="1" ht="15">
      <c r="A85" s="28"/>
    </row>
    <row r="86" s="6" customFormat="1" ht="15">
      <c r="A86" s="28"/>
    </row>
    <row r="87" s="6" customFormat="1" ht="15">
      <c r="A87" s="28"/>
    </row>
    <row r="88" s="6" customFormat="1" ht="15">
      <c r="A88" s="28"/>
    </row>
    <row r="89" s="6" customFormat="1" ht="15">
      <c r="A89" s="28"/>
    </row>
    <row r="90" s="6" customFormat="1" ht="15">
      <c r="A90" s="28"/>
    </row>
    <row r="91" s="6" customFormat="1" ht="15">
      <c r="A91" s="28"/>
    </row>
    <row r="92" s="6" customFormat="1" ht="15">
      <c r="A92" s="28"/>
    </row>
    <row r="93" s="6" customFormat="1" ht="15">
      <c r="A93" s="28"/>
    </row>
    <row r="94" s="6" customFormat="1" ht="15">
      <c r="A94" s="28"/>
    </row>
    <row r="95" s="6" customFormat="1" ht="15">
      <c r="A95" s="28"/>
    </row>
    <row r="96" s="6" customFormat="1" ht="15">
      <c r="A96" s="28"/>
    </row>
    <row r="97" s="6" customFormat="1" ht="15">
      <c r="A97" s="28"/>
    </row>
    <row r="98" s="6" customFormat="1" ht="15">
      <c r="A98" s="28"/>
    </row>
    <row r="99" s="6" customFormat="1" ht="15">
      <c r="A99" s="28"/>
    </row>
    <row r="100" s="6" customFormat="1" ht="15">
      <c r="A100" s="28"/>
    </row>
    <row r="101" s="6" customFormat="1" ht="15">
      <c r="A101" s="28"/>
    </row>
    <row r="102" s="6" customFormat="1" ht="15">
      <c r="A102" s="28"/>
    </row>
    <row r="103" s="6" customFormat="1" ht="15">
      <c r="A103" s="28"/>
    </row>
    <row r="104" s="6" customFormat="1" ht="15">
      <c r="A104" s="28"/>
    </row>
    <row r="105" s="6" customFormat="1" ht="15">
      <c r="A105" s="28"/>
    </row>
    <row r="106" s="6" customFormat="1" ht="15">
      <c r="A106" s="28"/>
    </row>
    <row r="107" s="6" customFormat="1" ht="15">
      <c r="A107" s="28"/>
    </row>
    <row r="108" s="6" customFormat="1" ht="15">
      <c r="A108" s="28"/>
    </row>
    <row r="109" s="6" customFormat="1" ht="15">
      <c r="A109" s="28"/>
    </row>
    <row r="110" s="6" customFormat="1" ht="15">
      <c r="A110" s="28"/>
    </row>
    <row r="111" s="6" customFormat="1" ht="15">
      <c r="A111" s="28"/>
    </row>
    <row r="112" s="6" customFormat="1" ht="15">
      <c r="A112" s="28"/>
    </row>
    <row r="113" s="6" customFormat="1" ht="15">
      <c r="A113" s="28"/>
    </row>
    <row r="114" s="6" customFormat="1" ht="15">
      <c r="A114" s="28"/>
    </row>
    <row r="115" s="6" customFormat="1" ht="15">
      <c r="A115" s="28"/>
    </row>
    <row r="116" s="6" customFormat="1" ht="15">
      <c r="A116" s="28"/>
    </row>
    <row r="117" s="6" customFormat="1" ht="15">
      <c r="A117" s="28"/>
    </row>
    <row r="118" s="6" customFormat="1" ht="15">
      <c r="A118" s="28"/>
    </row>
    <row r="119" s="6" customFormat="1" ht="15">
      <c r="A119" s="28"/>
    </row>
    <row r="120" s="6" customFormat="1" ht="15">
      <c r="A120" s="28"/>
    </row>
    <row r="121" s="6" customFormat="1" ht="15">
      <c r="A121" s="28"/>
    </row>
    <row r="122" s="6" customFormat="1" ht="15">
      <c r="A122" s="28"/>
    </row>
    <row r="123" s="6" customFormat="1" ht="15">
      <c r="A123" s="28"/>
    </row>
    <row r="124" s="6" customFormat="1" ht="15">
      <c r="A124" s="28"/>
    </row>
    <row r="125" s="6" customFormat="1" ht="15">
      <c r="A125" s="28"/>
    </row>
    <row r="126" s="6" customFormat="1" ht="15">
      <c r="A126" s="28"/>
    </row>
    <row r="127" s="6" customFormat="1" ht="15">
      <c r="A127" s="28"/>
    </row>
    <row r="128" s="6" customFormat="1" ht="15">
      <c r="A128" s="28"/>
    </row>
    <row r="129" s="6" customFormat="1" ht="15">
      <c r="A129" s="28"/>
    </row>
    <row r="130" s="6" customFormat="1" ht="15">
      <c r="A130" s="28"/>
    </row>
    <row r="131" s="6" customFormat="1" ht="15">
      <c r="A131" s="28"/>
    </row>
    <row r="132" s="6" customFormat="1" ht="15">
      <c r="A132" s="28"/>
    </row>
    <row r="133" s="6" customFormat="1" ht="15">
      <c r="A133" s="28"/>
    </row>
    <row r="134" s="6" customFormat="1" ht="15">
      <c r="A134" s="28"/>
    </row>
    <row r="135" s="6" customFormat="1" ht="15">
      <c r="A135" s="28"/>
    </row>
    <row r="136" s="6" customFormat="1" ht="15">
      <c r="A136" s="28"/>
    </row>
    <row r="137" s="6" customFormat="1" ht="15">
      <c r="A137" s="28"/>
    </row>
    <row r="138" s="6" customFormat="1" ht="15">
      <c r="A138" s="28"/>
    </row>
    <row r="139" s="6" customFormat="1" ht="15">
      <c r="A139" s="28"/>
    </row>
    <row r="140" s="6" customFormat="1" ht="15">
      <c r="A140" s="28"/>
    </row>
    <row r="141" s="6" customFormat="1" ht="15">
      <c r="A141" s="28"/>
    </row>
    <row r="142" s="6" customFormat="1" ht="15">
      <c r="A142" s="28"/>
    </row>
    <row r="143" s="6" customFormat="1" ht="15">
      <c r="A143" s="28"/>
    </row>
    <row r="144" s="6" customFormat="1" ht="15">
      <c r="A144" s="28"/>
    </row>
    <row r="145" s="6" customFormat="1" ht="15">
      <c r="A145" s="28"/>
    </row>
    <row r="146" s="6" customFormat="1" ht="15">
      <c r="A146" s="28"/>
    </row>
    <row r="147" s="6" customFormat="1" ht="15">
      <c r="A147" s="28"/>
    </row>
    <row r="148" s="6" customFormat="1" ht="15">
      <c r="A148" s="28"/>
    </row>
    <row r="149" s="6" customFormat="1" ht="15">
      <c r="A149" s="28"/>
    </row>
    <row r="150" s="6" customFormat="1" ht="15">
      <c r="A150" s="28"/>
    </row>
    <row r="151" s="6" customFormat="1" ht="15">
      <c r="A151" s="28"/>
    </row>
    <row r="152" s="6" customFormat="1" ht="15">
      <c r="A152" s="28"/>
    </row>
    <row r="153" s="6" customFormat="1" ht="15">
      <c r="A153" s="28"/>
    </row>
    <row r="154" s="6" customFormat="1" ht="15">
      <c r="A154" s="28"/>
    </row>
    <row r="155" s="6" customFormat="1" ht="15">
      <c r="A155" s="28"/>
    </row>
    <row r="156" s="6" customFormat="1" ht="15">
      <c r="A156" s="28"/>
    </row>
    <row r="157" s="6" customFormat="1" ht="15">
      <c r="A157" s="28"/>
    </row>
    <row r="158" s="6" customFormat="1" ht="15">
      <c r="A158" s="28"/>
    </row>
    <row r="159" s="6" customFormat="1" ht="15">
      <c r="A159" s="28"/>
    </row>
    <row r="160" s="6" customFormat="1" ht="15">
      <c r="A160" s="28"/>
    </row>
    <row r="161" s="6" customFormat="1" ht="15">
      <c r="A161" s="28"/>
    </row>
    <row r="162" s="6" customFormat="1" ht="15">
      <c r="A162" s="28"/>
    </row>
    <row r="163" ht="15">
      <c r="A163" s="29"/>
    </row>
    <row r="164" ht="15">
      <c r="A164" s="29"/>
    </row>
    <row r="165" ht="15">
      <c r="A165" s="29"/>
    </row>
    <row r="166" ht="15">
      <c r="A166" s="29"/>
    </row>
    <row r="167" ht="15">
      <c r="A167" s="29"/>
    </row>
    <row r="168" ht="15">
      <c r="A168" s="29"/>
    </row>
    <row r="169" ht="15">
      <c r="A169" s="29"/>
    </row>
    <row r="170" ht="15">
      <c r="A170" s="29"/>
    </row>
    <row r="171" ht="15">
      <c r="A171" s="29"/>
    </row>
    <row r="172" ht="15">
      <c r="A172" s="29"/>
    </row>
    <row r="173" ht="15">
      <c r="A173" s="29"/>
    </row>
    <row r="174" ht="15">
      <c r="A174" s="29"/>
    </row>
    <row r="175" ht="15">
      <c r="A175" s="29"/>
    </row>
    <row r="176" ht="15">
      <c r="A176" s="29"/>
    </row>
    <row r="177" ht="15">
      <c r="A177" s="29"/>
    </row>
    <row r="178" ht="15">
      <c r="A178" s="29"/>
    </row>
    <row r="179" ht="15">
      <c r="A179" s="29"/>
    </row>
    <row r="180" ht="15">
      <c r="A180" s="29"/>
    </row>
    <row r="181" ht="15">
      <c r="A181" s="29"/>
    </row>
    <row r="182" ht="15">
      <c r="A182" s="29"/>
    </row>
    <row r="183" ht="15">
      <c r="A183" s="29"/>
    </row>
    <row r="184" ht="15">
      <c r="A184" s="29"/>
    </row>
    <row r="185" ht="15">
      <c r="A185" s="29"/>
    </row>
    <row r="186" ht="15">
      <c r="A186" s="29"/>
    </row>
    <row r="187" ht="15">
      <c r="A187" s="29"/>
    </row>
    <row r="188" ht="15">
      <c r="A188" s="29"/>
    </row>
    <row r="189" ht="15">
      <c r="A189" s="29"/>
    </row>
    <row r="190" ht="15">
      <c r="A190" s="29"/>
    </row>
    <row r="191" ht="15">
      <c r="A191" s="29"/>
    </row>
    <row r="192" ht="15">
      <c r="A192" s="29"/>
    </row>
    <row r="193" ht="15">
      <c r="A193" s="29"/>
    </row>
    <row r="194" ht="15">
      <c r="A194" s="29"/>
    </row>
    <row r="195" ht="15">
      <c r="A195" s="29"/>
    </row>
    <row r="196" ht="15">
      <c r="A196" s="29"/>
    </row>
    <row r="197" ht="15">
      <c r="A197" s="29"/>
    </row>
    <row r="198" ht="15">
      <c r="A198" s="29"/>
    </row>
    <row r="199" ht="15">
      <c r="A199" s="29"/>
    </row>
    <row r="200" ht="15">
      <c r="A200" s="29"/>
    </row>
    <row r="201" ht="15">
      <c r="A201" s="29"/>
    </row>
    <row r="202" ht="15">
      <c r="A202" s="29"/>
    </row>
    <row r="203" ht="15">
      <c r="A203" s="29"/>
    </row>
    <row r="204" ht="15">
      <c r="A204" s="29"/>
    </row>
    <row r="205" ht="15">
      <c r="A205" s="29"/>
    </row>
    <row r="206" ht="15">
      <c r="A206" s="29"/>
    </row>
    <row r="207" ht="15">
      <c r="A207" s="29"/>
    </row>
    <row r="208" ht="15">
      <c r="A208" s="29"/>
    </row>
    <row r="209" ht="15">
      <c r="A209" s="29"/>
    </row>
    <row r="210" ht="15">
      <c r="A210" s="29"/>
    </row>
    <row r="211" ht="15">
      <c r="A211" s="29"/>
    </row>
    <row r="212" ht="15">
      <c r="A212" s="29"/>
    </row>
    <row r="213" ht="15">
      <c r="A213" s="29"/>
    </row>
    <row r="214" ht="15">
      <c r="A214" s="29"/>
    </row>
    <row r="215" ht="15">
      <c r="A215" s="29"/>
    </row>
    <row r="216" ht="15">
      <c r="A216" s="29"/>
    </row>
    <row r="217" ht="15">
      <c r="A217" s="29"/>
    </row>
    <row r="218" ht="15">
      <c r="A218" s="29"/>
    </row>
    <row r="219" ht="15">
      <c r="A219" s="29"/>
    </row>
    <row r="220" ht="15">
      <c r="A220" s="29"/>
    </row>
    <row r="221" ht="15">
      <c r="A221" s="29"/>
    </row>
    <row r="222" ht="15">
      <c r="A222" s="29"/>
    </row>
    <row r="223" ht="15">
      <c r="A223" s="29"/>
    </row>
    <row r="224" ht="15">
      <c r="A224" s="29"/>
    </row>
    <row r="225" ht="15">
      <c r="A225" s="29"/>
    </row>
    <row r="226" ht="15">
      <c r="A226" s="29"/>
    </row>
    <row r="227" ht="15">
      <c r="A227" s="29"/>
    </row>
    <row r="228" ht="15">
      <c r="A228" s="29"/>
    </row>
    <row r="229" ht="15">
      <c r="A229" s="29"/>
    </row>
    <row r="230" ht="15">
      <c r="A230" s="29"/>
    </row>
    <row r="231" ht="15">
      <c r="A231" s="29"/>
    </row>
    <row r="232" ht="15">
      <c r="A232" s="29"/>
    </row>
    <row r="233" ht="15">
      <c r="A233" s="29"/>
    </row>
    <row r="234" ht="15">
      <c r="A234" s="29"/>
    </row>
    <row r="235" ht="15">
      <c r="A235" s="29"/>
    </row>
    <row r="236" ht="15">
      <c r="A236" s="29"/>
    </row>
    <row r="237" ht="15">
      <c r="A237" s="29"/>
    </row>
    <row r="238" ht="15">
      <c r="A238" s="29"/>
    </row>
  </sheetData>
  <mergeCells count="14">
    <mergeCell ref="D58:G58"/>
    <mergeCell ref="D57:G57"/>
    <mergeCell ref="D56:G56"/>
    <mergeCell ref="A1:I1"/>
    <mergeCell ref="A2:I2"/>
    <mergeCell ref="A3:I3"/>
    <mergeCell ref="E40:F40"/>
    <mergeCell ref="H40:I40"/>
    <mergeCell ref="H47:I47"/>
    <mergeCell ref="B50:D50"/>
    <mergeCell ref="H48:I48"/>
    <mergeCell ref="C47:D47"/>
    <mergeCell ref="E47:F47"/>
    <mergeCell ref="E48:F48"/>
  </mergeCells>
  <printOptions horizontalCentered="1"/>
  <pageMargins left="0.3937007874015748" right="0.3937007874015748" top="0.4330708661417323" bottom="0.4330708661417323" header="0" footer="0"/>
  <pageSetup fitToHeight="4" horizontalDpi="600" verticalDpi="600" orientation="portrait" paperSize="9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2019-06-20T12:09:20Z</dcterms:modified>
  <cp:category/>
  <cp:version/>
  <cp:contentType/>
  <cp:contentStatus/>
</cp:coreProperties>
</file>