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6"/>
  <workbookPr codeName="ThisWorkbook"/>
  <workbookProtection workbookAlgorithmName="SHA-512" workbookHashValue="Dz2I39oElBG5UahePwFM8MbWSoMSgPeFYgbhlSvaCDWH36Ih/eelyhRh0hKo5U1KzWbVk5xODglbs7ZsyHIjJA==" workbookSpinCount="100000" workbookSaltValue="CE9RIL7s/r2Zs0EWPEqO9g==" lockStructure="1"/>
  <bookViews>
    <workbookView xWindow="7200" yWindow="1290" windowWidth="21600" windowHeight="11300" activeTab="0"/>
  </bookViews>
  <sheets>
    <sheet name="Rekapitulace" sheetId="1" r:id="rId1"/>
    <sheet name="Učebny LD308,LD311" sheetId="17" r:id="rId2"/>
  </sheets>
  <definedNames>
    <definedName name="_xlnm._FilterDatabase" localSheetId="1" hidden="1">'Učebny LD308,LD311'!$A$2:$J$114</definedName>
    <definedName name="_Toc515456815" localSheetId="1">#REF!</definedName>
    <definedName name="Excel_BuiltIn_Print_Titles_1" localSheetId="0">'Rekapitulace'!#REF!</definedName>
    <definedName name="Excel_BuiltIn_Print_Titles_1" localSheetId="1">'Učebny LD308,LD311'!$D$2:$HR$2</definedName>
    <definedName name="Excel_BuiltIn_Print_Titles_1">#REF!</definedName>
    <definedName name="_xlnm.Print_Area" localSheetId="0">'Rekapitulace'!$A$1:$E$18</definedName>
    <definedName name="_xlnm.Print_Area" localSheetId="1">'Učebny LD308,LD311'!$A$1:$J$78</definedName>
    <definedName name="Z_4D0D2B2A_9DF8_458C_AAEE_86A80A3339F0_.wvu.Cols" localSheetId="1" hidden="1">#REF!</definedName>
    <definedName name="Z_4D0D2B2A_9DF8_458C_AAEE_86A80A3339F0_.wvu.FilterData" localSheetId="1" hidden="1">'Učebny LD308,LD311'!$A$2:$J$114</definedName>
    <definedName name="Z_4D0D2B2A_9DF8_458C_AAEE_86A80A3339F0_.wvu.PrintArea" localSheetId="1" hidden="1">'Učebny LD308,LD311'!$A$2:$J$114</definedName>
    <definedName name="Z_4D0D2B2A_9DF8_458C_AAEE_86A80A3339F0_.wvu.PrintTitles" localSheetId="1" hidden="1">'Učebny LD308,LD311'!$2:$2</definedName>
    <definedName name="Z_663F3EEA_54DF_4CA4_AC64_811AA139A51B_.wvu.FilterData" localSheetId="1" hidden="1">'Učebny LD308,LD311'!$A$2:$J$114</definedName>
    <definedName name="Z_8739B187_5193_4A50_AB3C_AACA053D53F9_.wvu.Cols" localSheetId="1" hidden="1">#REF!</definedName>
    <definedName name="Z_8739B187_5193_4A50_AB3C_AACA053D53F9_.wvu.FilterData" localSheetId="1" hidden="1">'Učebny LD308,LD311'!$A$2:$J$114</definedName>
    <definedName name="Z_C813679C_1F25_4E8B_B995_533787F0CCF2_.wvu.Cols" localSheetId="1" hidden="1">#REF!</definedName>
    <definedName name="Z_C813679C_1F25_4E8B_B995_533787F0CCF2_.wvu.FilterData" localSheetId="1" hidden="1">'Učebny LD308,LD311'!$A$2:$J$114</definedName>
    <definedName name="Z_C813679C_1F25_4E8B_B995_533787F0CCF2_.wvu.PrintArea" localSheetId="1" hidden="1">'Učebny LD308,LD311'!$A$2:$J$114</definedName>
    <definedName name="Z_C813679C_1F25_4E8B_B995_533787F0CCF2_.wvu.PrintTitles" localSheetId="1" hidden="1">'Učebny LD308,LD311'!$2:$2</definedName>
    <definedName name="Z_D80F4BCD_90E6_4CF9_BB80_CD28A212AF14_.wvu.Cols" localSheetId="1" hidden="1">#REF!</definedName>
    <definedName name="Z_D80F4BCD_90E6_4CF9_BB80_CD28A212AF14_.wvu.FilterData" localSheetId="1" hidden="1">'Učebny LD308,LD311'!$A$2:$J$114</definedName>
    <definedName name="Z_D80F4BCD_90E6_4CF9_BB80_CD28A212AF14_.wvu.PrintArea" localSheetId="1" hidden="1">'Učebny LD308,LD311'!$A$2:$J$114</definedName>
    <definedName name="Z_D80F4BCD_90E6_4CF9_BB80_CD28A212AF14_.wvu.PrintTitles" localSheetId="1" hidden="1">'Učebny LD308,LD311'!$2:$2</definedName>
    <definedName name="Z_F18F5723_E1DD_4928_A1A8_38350028BAD1_.wvu.Cols" localSheetId="1" hidden="1">#REF!</definedName>
    <definedName name="Z_F18F5723_E1DD_4928_A1A8_38350028BAD1_.wvu.FilterData" localSheetId="1" hidden="1">'Učebny LD308,LD311'!$A$2:$J$2</definedName>
    <definedName name="Z_F18F5723_E1DD_4928_A1A8_38350028BAD1_.wvu.PrintArea" localSheetId="1" hidden="1">'Učebny LD308,LD311'!$A$2:$J$113</definedName>
    <definedName name="Z_F18F5723_E1DD_4928_A1A8_38350028BAD1_.wvu.PrintTitles" localSheetId="1" hidden="1">'Učebny LD308,LD311'!$2:$2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<sst xmlns="http://schemas.openxmlformats.org/spreadsheetml/2006/main" count="237" uniqueCount="95">
  <si>
    <t>pořadové číslo</t>
  </si>
  <si>
    <t>popis</t>
  </si>
  <si>
    <t>Kč/jednotka bez_DPH</t>
  </si>
  <si>
    <t>počet</t>
  </si>
  <si>
    <t>cena celkem / Kč bez DPH</t>
  </si>
  <si>
    <t>název</t>
  </si>
  <si>
    <t>ks</t>
  </si>
  <si>
    <t>AV TECHNOLOGIE</t>
  </si>
  <si>
    <t>m</t>
  </si>
  <si>
    <t>kpl</t>
  </si>
  <si>
    <t>Instalace</t>
  </si>
  <si>
    <t>CENA CELKEM BEZ DPH:</t>
  </si>
  <si>
    <t>Množství</t>
  </si>
  <si>
    <t>výrobce</t>
  </si>
  <si>
    <t>cena celkem bez DPH</t>
  </si>
  <si>
    <t>kód v projektu</t>
  </si>
  <si>
    <t>typové označení</t>
  </si>
  <si>
    <t>množstevní jednotka</t>
  </si>
  <si>
    <t>popis pro VŘ</t>
  </si>
  <si>
    <t>V případě že výrobce na daný produkt poskytuje záruku delší než dva roky, bude uplatněna délka záruky stanovená výrobcem.</t>
  </si>
  <si>
    <t>set</t>
  </si>
  <si>
    <t>Montážní materiál</t>
  </si>
  <si>
    <t>Signálový extender - vysílač</t>
  </si>
  <si>
    <t>Kabel FTP cat.6</t>
  </si>
  <si>
    <t xml:space="preserve">Stíněný kabel CAT6 s LSOH pláštěm. Nejvyšší podporovaný protokol  - 1000BaseT, 1000BaseTX. Stínění - fólie kolem všech 4 párů. Šířka pásma - 250 MHz. Jednotlivé páry odděleny plastovým křížem. </t>
  </si>
  <si>
    <t>Konektory</t>
  </si>
  <si>
    <t>Kabel audio</t>
  </si>
  <si>
    <t>Nesymetrický stíněný stero kabel. 2x 0,14 mm2 ( 2,9 x 5,8 mm ), instalační pro konektory jack 3.5 mm</t>
  </si>
  <si>
    <t>Příslušenství rack</t>
  </si>
  <si>
    <t>19" rozvodný panel  1U 8x230V UTE, přívod černý - 2m, podsvícený vypínač</t>
  </si>
  <si>
    <t>Symetrický stíněný audio stereo kabel 2 x 2 x 0,22.</t>
  </si>
  <si>
    <t>Signálový extender - přijímač</t>
  </si>
  <si>
    <t>Rozvodný panel do racku</t>
  </si>
  <si>
    <t>Mixážní systém</t>
  </si>
  <si>
    <t>Ostatní rackové drobné příslušensntí obsahující police, záslepky, šrouby, vyvazovací profily, ard..</t>
  </si>
  <si>
    <t>Patch kabel S/FTP</t>
  </si>
  <si>
    <t>Dante switch</t>
  </si>
  <si>
    <t>Reproduktory</t>
  </si>
  <si>
    <t>USB přepínač</t>
  </si>
  <si>
    <t>Převodník HDMI/USB</t>
  </si>
  <si>
    <t>Přípojné místo katedra</t>
  </si>
  <si>
    <t>Demontáž stávající AV techniky a předání investorovi.</t>
  </si>
  <si>
    <t>Demontáže</t>
  </si>
  <si>
    <t>USB kabel</t>
  </si>
  <si>
    <t>Prodlužovací kabel min. USB 2.0, A-A, délka 2 m</t>
  </si>
  <si>
    <t>Switch</t>
  </si>
  <si>
    <t>Interaktivní displej</t>
  </si>
  <si>
    <t>Nástěnný držák displeje</t>
  </si>
  <si>
    <t>Nástěnný fixní držák. Minimální nosnost dle hmotnosti výše uvedeného použitého displeje. Standard VESA s roztečí dle použitého  displeje. Možnost horizontálního posunu po instalaci min  +/- 200 mm doleva a doprava. Možnost doladění výšky a vodováhy pro instalaci. Bezpečném západka obrazovky do držáku.</t>
  </si>
  <si>
    <t>Monitor katedra</t>
  </si>
  <si>
    <t>Monitor katedra - bude využito stávající</t>
  </si>
  <si>
    <t>Aktivní reproduktory - budou využity stávající</t>
  </si>
  <si>
    <t>Mixážní matice s digitálním signálovým processingem, min. 2 symetrické vstupy / 2 symetrické výstupy, 10 vstupních kanálů Dante (min. 8x s eliminací ozvěny, 2 výstupní kanály Dante, připojení pro mobilní telefon, USB audio in/out, řízení pro řídící systém.</t>
  </si>
  <si>
    <t>Datový switch s min. parametry: 5 portů 10/100/1000Mbit, min. 4x PoE+, celkový napájecí výkon přes PoE min. 60W, pasivní chlazení, s napájecím zdrojem.</t>
  </si>
  <si>
    <t>Mikrofonní pole</t>
  </si>
  <si>
    <t>Prezentační PC katedra - bude využito stávající</t>
  </si>
  <si>
    <t>Prezentační PC</t>
  </si>
  <si>
    <t>Maticový přepínač</t>
  </si>
  <si>
    <t>Maticový přepínač s min. parametry: 4x2 HDMI. Podpora standardů HDMI 1.4 a HDCP 1.4. Podpora rozlišení 4K/UHD @ 60 Hz 4:2:0. Vestavěný audio embeder/de-embeder s volitelným směřováním zvuku na vybraný vstup/výstup (1x IN, 1x OUT). EDID manager. 1x RS232 obousměrný, 2x RS/IR jednosměrný, ovládání přes tlačítka na předním panelu nebo LAN.</t>
  </si>
  <si>
    <t>Extender pro přenos HDMI po kabelu CATx - Přijímač s min. parametry: Podpora standardů HDBase-T, HDMI 1.4a, HDCP 2.2. Podpora 4K/UHD@60Hz 4:2:0. Přenos 4K/UHD na min. 70 m. Přenos RS-232 (obousměrně) a IR příkazů.
HDCP kompatibilní. Podpora přenosu EDID, CEC, 3D. PoCc napájení přijímače po CATx kabelu.</t>
  </si>
  <si>
    <t>Extender pro přenos HDMI po kabelu CATx - Vysílač s min. parametry: Podpora standardů HDBase-T, HDMI 1.4a, HDCP 2.2. Podpora 4K/UHD@60Hz 4:2:0. Přenos 4K/UHD na min. 70 m. Přenos RS-232 (obousměrně) a IR příkazů.
HDCP kompatibilní. Podpora přenosu EDID, CEC, 3D. PoCc napájení přijímače po CATx kabelu.</t>
  </si>
  <si>
    <t>Signálový extender</t>
  </si>
  <si>
    <t>Extender pro přenos HDMI signalu po HDMI s min. parametry: Podpora HDMI 2.0 a HDCP 2.2. Podpora rozlišení max. 4K/UHD @ 60Hz, 4:4:4. HDCP kompatibilní.</t>
  </si>
  <si>
    <t>USB extender</t>
  </si>
  <si>
    <t>4-portový průmyslový přepínač USB3.1 Gen1 s min. parametry: Umožňuje sdílet 4 počítače se zařízeními USB3.1 Gen1, jako jsou klávesnice, myš a další periferní zařízení. Je vhodný pro průmyslové prostředí. RS-422 / RS-485. Podporuje specifikaci rozhraní USB 3.1 Gen1, min. přenosové rychlosti až 5 Gb / s. LED indikátory.</t>
  </si>
  <si>
    <t>Capture USB 3.0 karta, 1xHDMI vstup s embedovaným audiem, min. vstupní rozlišení 2048x2160, Plug-And-Play.</t>
  </si>
  <si>
    <t>Videokamera</t>
  </si>
  <si>
    <t>Malé řídicí systémy</t>
  </si>
  <si>
    <t>Malý řídící systém s klávesnicí, řídící jednotkou a příslušenstvím pro instalaci do přípojného místa. Min parametry: 8x tlačítko s indikační LED ovládanou programově, popis tlačítek pomocí potištěné folie, řízení: 1x Bi-directional serial RS-232/485, 4x univerzální port (digital I/O, IR, RS232), 2x rele 2VDC/0,5A, Wired 10/100 BaseT LAN, Web server a Admin Web stránky pro nastavení, RAM LPDDR 64 MB, flash 256 MB, kovové provedení.</t>
  </si>
  <si>
    <t>Datový switch s min. 8 porty 10/100/1000Mbit, min. 8x PoE+, celkový napájecí výkon přes PoE min. 60W, pasivní chlazením, s napájecím zdrojem</t>
  </si>
  <si>
    <t>Racková konstrukce</t>
  </si>
  <si>
    <t>Dvířka katedra</t>
  </si>
  <si>
    <t>Doplnění 1 ks dvířek do stávající levé skříňky katedry. Dvířka budou včetně větrací mřížky ve spodní části dvířek. Barevné provedení dle katedry (buk), materiál lamino, olepené hrany, madlo, panty, včetné zámku. Včetně zaměření dvířek pro katedry před výrobou.</t>
  </si>
  <si>
    <t>19" hliníková racková konstrukce pro instalaci do skříňky, výška 10U.</t>
  </si>
  <si>
    <t>Kabel HDMI</t>
  </si>
  <si>
    <t>HDMI kabel 12,5m s minimálními technickými parametry: Rozlišení  4K*2K @ 60Hz. 99.9% měděný vodič nebo postříbřené měděné jádro.  Trojitě stíněný kabel a extra stínění v konektoru. Podpora audio return channel (ARC), 3D, HDCP, CEC. Vysoká flexibilita.</t>
  </si>
  <si>
    <t>CAT6 patch kabel délka 1-3 m (dle využití), dvojité stínění SFTP, AWG26, izolace polyethylen, plášť PVC, typ konektorů RJ45/RJ45</t>
  </si>
  <si>
    <t>Ostatní drobný montážní materiál (lišty, pásky, svorky, kotvící materiál, atd.)</t>
  </si>
  <si>
    <t>Set konetorů k signálové kabeláži (audio, RJ45, RS232, atd.)</t>
  </si>
  <si>
    <t>POE injector</t>
  </si>
  <si>
    <t>POE injector s min. napájecím výkonem na výstupu 50W, s podporou 802.3af/at/bt , 1Gbit.</t>
  </si>
  <si>
    <t xml:space="preserve">Extender USB 2.0 po CATx (vysílač + přijímač) s min. parametry: Prodlužuje kabelovou trasu USB 2.0 (high-speed) při rychlosti min. 480Mb/s a to do vzdálenosti min. 60m pomocí kabelu Cat5/Cat5e/Cat6. Podpora rychlostí High-Speed (480Mb/s), full-speed (12 Mb/s) nebo low-speed (1.5 Mb/s). </t>
  </si>
  <si>
    <t>AV technika - učebna LD308</t>
  </si>
  <si>
    <t>AV technika - učebna LD311</t>
  </si>
  <si>
    <t>AV TECHNIKA - cena celkem bez DPH:</t>
  </si>
  <si>
    <r>
      <t>Sestava mikrofonní pole pro snímání min. pěti řečníků samostatně, min. požadavky: individuální úzce směrové mikrofonní laloky 180°, automatické směrování a přepínání na řečníka, automatická mixáž, DSP, AEC, AGC, rozměr max. 1300x650mm, váha max. 6,5 kg,</t>
    </r>
    <r>
      <rPr>
        <b/>
        <sz val="10"/>
        <rFont val="Arial CE"/>
        <family val="2"/>
      </rPr>
      <t xml:space="preserve"> bílé provedení</t>
    </r>
    <r>
      <rPr>
        <sz val="10"/>
        <rFont val="Arial CE"/>
        <family val="2"/>
      </rPr>
      <t>, vč. držáku, instalace podle potřeby na strop, na zeď nebo na stůl</t>
    </r>
  </si>
  <si>
    <t>Motorická PTZ kamera s parametry minimálně: 1/2,8" CMOS čip, záběr objektivu 72°, optický zoom 20x, rozsah otočení/náklop objektivu (Pan/Tilt) -170° až +170°, -30°až +90°, automatické vyvážení bílé AWB, ostření, clony, WDR - široký dynamický rozsah, elektronická závěrka, rozlišení Full HD 1920x1080p až 60 fps, dynamické odstranění šumu v obraze pomocí DNR. Vstupy/výstupy: ethernet RJ45, 3G-SDI, HDMI, USB-A, RS232, RS485, audio in, audio out. Streaming H.264, H.265, NDI HX. Podpora standardu Onvif. Napájení adaptérem 12VDC, nebo PoE 802.3af. provedení kamery v bílé barvě</t>
  </si>
  <si>
    <t>Nerezové/hliníkové přípojné místo s víkem pro instalaci do desky stolu, včetně krycí nohy pod desku stolu. Kabeláž a 230V zásuvky uschovány pod víkem. Vybavení min. 2x 230V zásuvka. Pull-Out kladkový systém pro instalaci 4 vytahovacích kabelů (součástí vytahovací kabely HDMI, USB 3.0 female a LAN). Volný prostor pro instalaci klávesnice řídicího systému. Možnost barevného provedení černá, stříbrná, bílá (bude zvoleno dle požadavku investora). Přípojné místo musí překrýt stávající otvor v desce stolu, v opačném případě je nutné dodat včetně kovové krycí desky v barvě přípojného místa.</t>
  </si>
  <si>
    <t>HDMI kabel 3m (dle využití) s minimálními technickými parametry: Rozlišení  4K*2K @ 60Hz. 99.9% měděný vodič nebo postříbřené měděné jádro.  Trojitě stíněný kabel a extra stínění v konektoru. Podpora audio return channel (ARC), 3D, HDCP, CEC. Vysoká flexibilita.</t>
  </si>
  <si>
    <t>AV technika - učebny LD308, LD311</t>
  </si>
  <si>
    <t>Instalace AV techniky, AV kabeláže, nastavení systému, nastavení audio systému, programování řídicího systému, nastavení IT techniky, zaškolení, likvidace obalů, projektový management, kontrolní dny, koordinace, dokumentace skutečného stavu, systémové testy, výchozí revize zařízení, včetně dopravy a dalších nákladů spojených s realizací.</t>
  </si>
  <si>
    <t>Interaktivní displej s min. parametry: úhlopříčka min. 86" (218cm) a rozlišení obrazu 4K UHD, svítivost min. 450 nits, zabudované reproduktory min 2x18W. Podpora  min. 40 bodů dotyku najednou (min. 10 pro psaní perem). Minimálně 8GB RAM, 64GB úložiště. Možnost bezdrátového připojení přes aplikaci. Tvrdost povrchu displeje min. 7H. Min. konektivita: min. 4x HDMI 2.0, 2x.USB-C, 1x DP, 4x USB-A 3.0, 1x OPS slot, 1x RS-232, 1x RJ45, 1x HDMI OUT 2.0. Podpora zobrazení výstupu ze dvou aplikací najednou. Aktivní dok pro automatické spuštění režimu bílé tabule nebo anotací. Integrovaný senzor okolního světla. Součástí dodávky min 2 bezbateriové pera pro interaktivní psaní. Technologie "zerobounding" - nulová vzdálenost  skla od displeje. Min. 5 let záruka s výměnou panelu do 5 pracovních dní. Možnost rozšířit záruku u výrobce až na 7 let.  Součástí dodávky displeje je i min. 3 roky licence software pro vzdělávací software v CZ lokalizaci, umožňuje používat více pedagogům používání tohoto software v jedné učebně,  přístup ke vzdělávacím podkladům, 2D a 3D objektům, možnost zadávání interaktivních domácích úkolů, možnost připravovat z PDF interaktivní sešity a prezentace</t>
  </si>
  <si>
    <r>
      <t xml:space="preserve">Poznámka 1: U položek, kde není uvedeno jinak, platí standardní </t>
    </r>
    <r>
      <rPr>
        <b/>
        <u val="single"/>
        <sz val="8"/>
        <rFont val="Arial CE"/>
        <family val="2"/>
      </rPr>
      <t>dvouletá záruka</t>
    </r>
    <r>
      <rPr>
        <b/>
        <sz val="8"/>
        <rFont val="Arial CE"/>
        <family val="2"/>
      </rPr>
      <t>. V případě odchylného požadavku zadavatele je potřeba uvažovat náklady za rozšíření takové záruky.</t>
    </r>
  </si>
  <si>
    <t>Poznámka 2: Ceny jsou uvedeny bez DPH</t>
  </si>
  <si>
    <t>Poznámka 3: Maximální předpokládáná cena za jednu učebnu je 400 tis. Kč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</si>
</sst>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Kč&quot;* #,##0.00_);_(&quot;Kč&quot;* \(#,##0.00\);_(&quot;Kč&quot;* &quot;-&quot;??_);_(@_)"/>
    <numFmt numFmtId="165" formatCode="#,##0\ &quot;Kč&quot;"/>
    <numFmt numFmtId="166" formatCode="_-* #,##0\ &quot;Kč&quot;_-;\-* #,##0\ &quot;Kč&quot;_-;_-* &quot;-&quot;??\ &quot;Kč&quot;_-;_-@_-"/>
  </numFmts>
  <fonts count="16">
    <font>
      <sz val="10"/>
      <name val="Arial CE"/>
      <family val="2"/>
    </font>
    <font>
      <sz val="10"/>
      <name val="Arial"/>
      <family val="2"/>
    </font>
    <font>
      <sz val="11"/>
      <color theme="1"/>
      <name val="Calibri"/>
      <family val="2"/>
      <scheme val="minor"/>
    </font>
    <font>
      <b/>
      <sz val="22"/>
      <name val="Arial CE"/>
      <family val="2"/>
    </font>
    <font>
      <b/>
      <sz val="12"/>
      <name val="Arial CE"/>
      <family val="2"/>
    </font>
    <font>
      <sz val="10"/>
      <color indexed="10"/>
      <name val="Arial CE"/>
      <family val="2"/>
    </font>
    <font>
      <b/>
      <sz val="10"/>
      <color indexed="10"/>
      <name val="Arial CE"/>
      <family val="2"/>
    </font>
    <font>
      <sz val="10"/>
      <color rgb="FFFF0000"/>
      <name val="Arial CE"/>
      <family val="2"/>
    </font>
    <font>
      <sz val="12"/>
      <name val="Arial CE"/>
      <family val="2"/>
    </font>
    <font>
      <b/>
      <sz val="10"/>
      <name val="Arial CE"/>
      <family val="2"/>
    </font>
    <font>
      <b/>
      <sz val="8"/>
      <name val="Arial CE"/>
      <family val="2"/>
    </font>
    <font>
      <b/>
      <u val="single"/>
      <sz val="8"/>
      <name val="Arial CE"/>
      <family val="2"/>
    </font>
    <font>
      <u val="single"/>
      <sz val="10"/>
      <color indexed="12"/>
      <name val="Arial CE"/>
      <family val="2"/>
    </font>
    <font>
      <b/>
      <sz val="14"/>
      <name val="Arial CE"/>
      <family val="2"/>
    </font>
    <font>
      <sz val="14"/>
      <name val="Arial CE"/>
      <family val="2"/>
    </font>
    <font>
      <i/>
      <sz val="10"/>
      <name val="Arial CE"/>
      <family val="2"/>
    </font>
  </fonts>
  <fills count="6">
    <fill>
      <patternFill/>
    </fill>
    <fill>
      <patternFill patternType="gray125"/>
    </fill>
    <fill>
      <patternFill patternType="solid">
        <fgColor theme="2" tint="-0.09996999800205231"/>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21">
    <border>
      <left/>
      <right/>
      <top/>
      <bottom/>
      <diagonal/>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bottom style="medium"/>
    </border>
    <border>
      <left/>
      <right/>
      <top style="thin"/>
      <bottom style="medium"/>
    </border>
    <border>
      <left style="thin"/>
      <right style="thin"/>
      <top style="thin"/>
      <bottom style="thin"/>
    </border>
    <border>
      <left style="thin"/>
      <right style="medium"/>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style="medium"/>
    </border>
    <border>
      <left/>
      <right style="thin"/>
      <top/>
      <bottom style="medium"/>
    </border>
  </borders>
  <cellStyleXfs count="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0" fillId="0" borderId="0">
      <alignment/>
      <protection/>
    </xf>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164" fontId="0" fillId="0" borderId="0" applyFont="0" applyFill="0" applyBorder="0" applyAlignment="0" applyProtection="0"/>
    <xf numFmtId="0" fontId="2" fillId="0" borderId="0">
      <alignment/>
      <protection/>
    </xf>
    <xf numFmtId="0" fontId="2" fillId="0" borderId="0">
      <alignment/>
      <protection/>
    </xf>
    <xf numFmtId="164" fontId="0" fillId="0" borderId="0" applyFont="0" applyFill="0" applyBorder="0" applyAlignment="0" applyProtection="0"/>
    <xf numFmtId="0" fontId="12" fillId="0" borderId="0" applyNumberFormat="0" applyFill="0" applyBorder="0">
      <alignment/>
      <protection locked="0"/>
    </xf>
    <xf numFmtId="9" fontId="0" fillId="0" borderId="0" applyFont="0" applyFill="0" applyBorder="0" applyAlignment="0" applyProtection="0"/>
    <xf numFmtId="0" fontId="2" fillId="0" borderId="0">
      <alignment/>
      <protection/>
    </xf>
    <xf numFmtId="0" fontId="2" fillId="0" borderId="0">
      <alignment/>
      <protection/>
    </xf>
  </cellStyleXfs>
  <cellXfs count="97">
    <xf numFmtId="0" fontId="0" fillId="0" borderId="0" xfId="0"/>
    <xf numFmtId="0" fontId="0"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3" fillId="0" borderId="1" xfId="0" applyFont="1" applyBorder="1" applyAlignment="1">
      <alignment horizontal="center" vertical="center"/>
    </xf>
    <xf numFmtId="0" fontId="4" fillId="0" borderId="0" xfId="0" applyFont="1" applyAlignment="1">
      <alignment horizontal="center" vertical="center"/>
    </xf>
    <xf numFmtId="0" fontId="8" fillId="0" borderId="0" xfId="0" applyFont="1"/>
    <xf numFmtId="0" fontId="0" fillId="0" borderId="0" xfId="0" applyFont="1" applyAlignment="1">
      <alignment horizontal="center" vertical="center" wrapText="1"/>
    </xf>
    <xf numFmtId="0" fontId="9" fillId="0" borderId="2" xfId="0" applyFont="1" applyBorder="1" applyAlignment="1">
      <alignment horizontal="center" vertical="center" wrapText="1" shrinkToFit="1"/>
    </xf>
    <xf numFmtId="0" fontId="9" fillId="0" borderId="3" xfId="0" applyFont="1" applyBorder="1" applyAlignment="1">
      <alignment horizontal="center" vertical="center" wrapText="1" shrinkToFit="1"/>
    </xf>
    <xf numFmtId="165" fontId="9" fillId="0" borderId="4" xfId="0" applyNumberFormat="1" applyFont="1" applyBorder="1" applyAlignment="1">
      <alignment horizontal="center" vertical="top" wrapText="1" shrinkToFit="1"/>
    </xf>
    <xf numFmtId="0" fontId="4" fillId="0" borderId="0" xfId="0" applyFont="1" applyAlignment="1">
      <alignment horizontal="left" vertical="center"/>
    </xf>
    <xf numFmtId="164" fontId="0" fillId="0" borderId="0" xfId="21" applyFont="1" applyAlignment="1">
      <alignment horizontal="center" vertical="center" wrapText="1"/>
    </xf>
    <xf numFmtId="0" fontId="7" fillId="0" borderId="0" xfId="0" applyFont="1" applyProtection="1">
      <protection locked="0"/>
    </xf>
    <xf numFmtId="0" fontId="10" fillId="0" borderId="0" xfId="0" applyFont="1" applyAlignment="1">
      <alignment horizontal="left" vertical="top"/>
    </xf>
    <xf numFmtId="0" fontId="7" fillId="0" borderId="0" xfId="0" applyFont="1" applyProtection="1">
      <protection locked="0"/>
    </xf>
    <xf numFmtId="0" fontId="7" fillId="0" borderId="0" xfId="0" applyFont="1" applyAlignment="1" applyProtection="1">
      <alignment wrapText="1"/>
      <protection locked="0"/>
    </xf>
    <xf numFmtId="1" fontId="7" fillId="0" borderId="0" xfId="0" applyNumberFormat="1" applyFont="1" applyProtection="1">
      <protection locked="0"/>
    </xf>
    <xf numFmtId="0" fontId="0" fillId="0" borderId="5" xfId="0" applyFont="1" applyBorder="1" applyAlignment="1">
      <alignment horizontal="center" vertical="center" wrapText="1"/>
    </xf>
    <xf numFmtId="165" fontId="9" fillId="0" borderId="6" xfId="0" applyNumberFormat="1" applyFont="1" applyBorder="1" applyAlignment="1">
      <alignment horizontal="right" vertical="center"/>
    </xf>
    <xf numFmtId="0" fontId="7" fillId="0" borderId="7" xfId="0" applyFont="1" applyBorder="1" applyProtection="1">
      <protection locked="0"/>
    </xf>
    <xf numFmtId="0" fontId="7" fillId="0" borderId="7" xfId="0" applyFont="1" applyBorder="1" applyAlignment="1" applyProtection="1">
      <alignment wrapText="1"/>
      <protection locked="0"/>
    </xf>
    <xf numFmtId="1" fontId="7" fillId="0" borderId="7" xfId="0" applyNumberFormat="1" applyFont="1" applyBorder="1" applyProtection="1">
      <protection locked="0"/>
    </xf>
    <xf numFmtId="0" fontId="0" fillId="0" borderId="8" xfId="0" applyFont="1" applyBorder="1" applyAlignment="1">
      <alignment vertical="center" wrapText="1"/>
    </xf>
    <xf numFmtId="0" fontId="0" fillId="0" borderId="8" xfId="0" applyFont="1" applyBorder="1" applyAlignment="1">
      <alignment horizontal="center" vertical="center" wrapText="1"/>
    </xf>
    <xf numFmtId="165" fontId="0" fillId="0" borderId="8" xfId="0" applyNumberFormat="1" applyFont="1" applyBorder="1" applyAlignment="1">
      <alignment horizontal="right" vertical="center" wrapText="1"/>
    </xf>
    <xf numFmtId="165" fontId="0" fillId="0" borderId="9" xfId="0" applyNumberFormat="1" applyFont="1" applyBorder="1" applyAlignment="1">
      <alignment horizontal="right" vertical="center" wrapText="1"/>
    </xf>
    <xf numFmtId="0" fontId="0" fillId="0" borderId="0" xfId="0" applyFont="1" applyProtection="1">
      <protection locked="0"/>
    </xf>
    <xf numFmtId="0" fontId="13" fillId="0" borderId="10" xfId="0" applyFont="1" applyBorder="1" applyAlignment="1" applyProtection="1">
      <alignment horizontal="center" wrapText="1"/>
      <protection locked="0"/>
    </xf>
    <xf numFmtId="0" fontId="0" fillId="0" borderId="8" xfId="0" applyFont="1" applyBorder="1" applyAlignment="1">
      <alignment horizontal="center" vertical="top" wrapText="1" shrinkToFit="1"/>
    </xf>
    <xf numFmtId="0" fontId="0" fillId="0" borderId="8" xfId="0" applyFont="1" applyBorder="1" applyAlignment="1" applyProtection="1">
      <alignment horizontal="center" vertical="top" wrapText="1" shrinkToFit="1"/>
      <protection locked="0"/>
    </xf>
    <xf numFmtId="0" fontId="0" fillId="0" borderId="8" xfId="0" applyFont="1" applyBorder="1" applyAlignment="1" applyProtection="1">
      <alignment horizontal="center" vertical="top" textRotation="90" wrapText="1" shrinkToFit="1"/>
      <protection locked="0"/>
    </xf>
    <xf numFmtId="0" fontId="9"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top" wrapText="1" shrinkToFit="1"/>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wrapText="1" shrinkToFit="1"/>
      <protection locked="0"/>
    </xf>
    <xf numFmtId="0" fontId="15" fillId="0" borderId="8" xfId="0" applyFont="1" applyBorder="1" applyAlignment="1" applyProtection="1">
      <alignment horizontal="center" vertical="center" wrapText="1"/>
      <protection locked="0"/>
    </xf>
    <xf numFmtId="0" fontId="13" fillId="2" borderId="12" xfId="0" applyFont="1" applyFill="1" applyBorder="1" applyAlignment="1" applyProtection="1">
      <alignment horizontal="left" vertical="top" wrapText="1" shrinkToFit="1"/>
      <protection locked="0"/>
    </xf>
    <xf numFmtId="0" fontId="13" fillId="2" borderId="12" xfId="0" applyFont="1" applyFill="1" applyBorder="1" applyAlignment="1" applyProtection="1">
      <alignment horizontal="left" vertical="top"/>
      <protection locked="0"/>
    </xf>
    <xf numFmtId="166" fontId="13" fillId="2" borderId="13" xfId="0" applyNumberFormat="1" applyFont="1" applyFill="1" applyBorder="1" applyAlignment="1" applyProtection="1">
      <alignment horizontal="right" vertical="top" wrapText="1" shrinkToFit="1"/>
      <protection locked="0"/>
    </xf>
    <xf numFmtId="0" fontId="0" fillId="0" borderId="8" xfId="0" applyFont="1" applyBorder="1"/>
    <xf numFmtId="0" fontId="0" fillId="0" borderId="8" xfId="0" applyFont="1" applyBorder="1" applyAlignment="1">
      <alignment horizontal="left" vertical="center" wrapText="1" shrinkToFit="1"/>
    </xf>
    <xf numFmtId="166" fontId="0" fillId="0" borderId="8" xfId="21" applyNumberFormat="1" applyFont="1" applyBorder="1" applyAlignment="1" applyProtection="1">
      <alignment horizontal="right" vertical="center"/>
      <protection locked="0"/>
    </xf>
    <xf numFmtId="0" fontId="0" fillId="0" borderId="0" xfId="0" applyFont="1"/>
    <xf numFmtId="0" fontId="15" fillId="0" borderId="8" xfId="0" applyFont="1" applyBorder="1" applyAlignment="1">
      <alignment horizontal="left" vertical="center" wrapText="1"/>
    </xf>
    <xf numFmtId="0" fontId="15" fillId="0" borderId="8" xfId="0" applyFont="1" applyBorder="1" applyAlignment="1">
      <alignment horizontal="center" vertical="center" wrapText="1"/>
    </xf>
    <xf numFmtId="166" fontId="15" fillId="0" borderId="8" xfId="21" applyNumberFormat="1" applyFont="1" applyBorder="1" applyAlignment="1" applyProtection="1">
      <alignment vertical="center"/>
      <protection locked="0"/>
    </xf>
    <xf numFmtId="0" fontId="0" fillId="0" borderId="8" xfId="0" applyFont="1" applyBorder="1" applyAlignment="1">
      <alignment horizontal="left" vertical="center" wrapText="1"/>
    </xf>
    <xf numFmtId="166" fontId="0" fillId="0" borderId="8" xfId="21" applyNumberFormat="1" applyFont="1" applyBorder="1" applyAlignment="1" applyProtection="1">
      <alignment vertical="center"/>
      <protection locked="0"/>
    </xf>
    <xf numFmtId="0" fontId="14" fillId="0" borderId="0" xfId="0" applyFont="1" applyProtection="1">
      <protection locked="0"/>
    </xf>
    <xf numFmtId="0" fontId="13" fillId="0" borderId="0" xfId="0" applyFont="1" applyAlignment="1" applyProtection="1">
      <alignment vertical="center"/>
      <protection locked="0"/>
    </xf>
    <xf numFmtId="0" fontId="14" fillId="0" borderId="0" xfId="0" applyFont="1" applyAlignment="1" applyProtection="1">
      <alignment wrapText="1"/>
      <protection locked="0"/>
    </xf>
    <xf numFmtId="1" fontId="14" fillId="0" borderId="0" xfId="0" applyNumberFormat="1" applyFont="1" applyProtection="1">
      <protection locked="0"/>
    </xf>
    <xf numFmtId="166" fontId="13" fillId="0" borderId="0" xfId="0" applyNumberFormat="1" applyFont="1" applyAlignment="1" applyProtection="1">
      <alignment horizontal="right" vertical="center"/>
      <protection locked="0"/>
    </xf>
    <xf numFmtId="0" fontId="9" fillId="3" borderId="11"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top" wrapText="1" shrinkToFit="1"/>
      <protection locked="0"/>
    </xf>
    <xf numFmtId="0" fontId="13" fillId="3" borderId="12" xfId="0" applyFont="1" applyFill="1" applyBorder="1" applyAlignment="1" applyProtection="1">
      <alignment horizontal="left" vertical="top"/>
      <protection locked="0"/>
    </xf>
    <xf numFmtId="0" fontId="13" fillId="3" borderId="13" xfId="0" applyFont="1" applyFill="1" applyBorder="1" applyAlignment="1" applyProtection="1">
      <alignment horizontal="left" vertical="top" wrapText="1" shrinkToFit="1"/>
      <protection locked="0"/>
    </xf>
    <xf numFmtId="0" fontId="15" fillId="0" borderId="8"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0" xfId="0" applyAlignment="1" applyProtection="1">
      <alignment vertical="center"/>
      <protection locked="0"/>
    </xf>
    <xf numFmtId="166" fontId="0" fillId="0" borderId="8" xfId="21" applyNumberFormat="1" applyFont="1" applyBorder="1" applyAlignment="1" applyProtection="1">
      <alignment horizontal="center" vertical="center"/>
      <protection locked="0"/>
    </xf>
    <xf numFmtId="0" fontId="15" fillId="0" borderId="8" xfId="40" applyFont="1" applyBorder="1" applyAlignment="1">
      <alignment vertical="center" wrapText="1" shrinkToFit="1"/>
      <protection/>
    </xf>
    <xf numFmtId="0" fontId="0" fillId="0" borderId="8" xfId="40" applyFont="1" applyBorder="1" applyAlignment="1">
      <alignment vertical="center" wrapText="1" shrinkToFit="1"/>
      <protection/>
    </xf>
    <xf numFmtId="0" fontId="0" fillId="4" borderId="8" xfId="0" applyFont="1" applyFill="1" applyBorder="1" applyAlignment="1">
      <alignment vertical="top" wrapText="1"/>
    </xf>
    <xf numFmtId="0" fontId="1" fillId="0" borderId="8" xfId="0" applyFont="1" applyBorder="1" applyAlignment="1">
      <alignment horizontal="left" vertical="top" wrapText="1"/>
    </xf>
    <xf numFmtId="0" fontId="15" fillId="2" borderId="8" xfId="0" applyFont="1" applyFill="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0" fillId="0" borderId="14" xfId="0" applyFont="1" applyBorder="1" applyAlignment="1">
      <alignment horizontal="left" vertical="center" wrapText="1"/>
    </xf>
    <xf numFmtId="0" fontId="1" fillId="0" borderId="14" xfId="23" applyFont="1" applyBorder="1" applyAlignment="1">
      <alignment vertical="center" wrapText="1"/>
      <protection/>
    </xf>
    <xf numFmtId="0" fontId="0" fillId="0" borderId="14" xfId="0"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0" fillId="0" borderId="15" xfId="0" applyFont="1" applyBorder="1"/>
    <xf numFmtId="0" fontId="0" fillId="0" borderId="15" xfId="0" applyFont="1" applyBorder="1" applyAlignment="1">
      <alignment horizontal="center" vertical="center" wrapText="1"/>
    </xf>
    <xf numFmtId="0" fontId="15" fillId="2" borderId="12" xfId="0" applyFont="1" applyFill="1" applyBorder="1" applyAlignment="1" applyProtection="1">
      <alignment horizontal="center" vertical="center" wrapText="1"/>
      <protection locked="0"/>
    </xf>
    <xf numFmtId="0" fontId="0" fillId="2" borderId="12" xfId="40" applyFont="1" applyFill="1" applyBorder="1" applyAlignment="1">
      <alignment vertical="center" wrapText="1" shrinkToFit="1"/>
      <protection/>
    </xf>
    <xf numFmtId="166" fontId="15" fillId="0" borderId="8" xfId="21" applyNumberFormat="1" applyFont="1" applyBorder="1" applyAlignment="1" applyProtection="1">
      <alignment vertical="center"/>
      <protection/>
    </xf>
    <xf numFmtId="0" fontId="0" fillId="0" borderId="8" xfId="38" applyFont="1" applyBorder="1" applyAlignment="1" applyProtection="1">
      <alignment horizontal="left" vertical="center" wrapText="1" shrinkToFit="1"/>
      <protection locked="0"/>
    </xf>
    <xf numFmtId="0" fontId="15" fillId="0" borderId="8" xfId="0" applyFont="1" applyBorder="1" applyAlignment="1" applyProtection="1">
      <alignment vertical="center"/>
      <protection locked="0"/>
    </xf>
    <xf numFmtId="0" fontId="15" fillId="0" borderId="8" xfId="0" applyFont="1" applyBorder="1" applyAlignment="1" applyProtection="1">
      <alignment horizontal="left" vertical="center" wrapText="1"/>
      <protection locked="0"/>
    </xf>
    <xf numFmtId="0" fontId="0" fillId="0" borderId="8" xfId="0" applyFont="1" applyBorder="1" applyAlignment="1" applyProtection="1">
      <alignment vertical="center"/>
      <protection locked="0"/>
    </xf>
    <xf numFmtId="0" fontId="0" fillId="0" borderId="8" xfId="0" applyFont="1" applyBorder="1" applyAlignment="1" applyProtection="1">
      <alignment horizontal="left" vertical="center" wrapText="1"/>
      <protection locked="0"/>
    </xf>
    <xf numFmtId="0" fontId="0" fillId="0" borderId="8" xfId="23" applyFont="1" applyBorder="1" applyAlignment="1" applyProtection="1">
      <alignment vertical="center" wrapText="1"/>
      <protection locked="0"/>
    </xf>
    <xf numFmtId="0" fontId="0" fillId="0" borderId="14" xfId="23" applyFont="1" applyBorder="1" applyAlignment="1" applyProtection="1">
      <alignment vertical="center" wrapText="1"/>
      <protection locked="0"/>
    </xf>
    <xf numFmtId="0" fontId="0" fillId="0" borderId="15" xfId="38" applyFont="1" applyBorder="1" applyAlignment="1" applyProtection="1">
      <alignment horizontal="left" vertical="center" wrapText="1" shrinkToFit="1"/>
      <protection locked="0"/>
    </xf>
    <xf numFmtId="0" fontId="3" fillId="0" borderId="0" xfId="0" applyFont="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0" fillId="0" borderId="18" xfId="0" applyFont="1" applyBorder="1" applyAlignment="1">
      <alignment vertical="center"/>
    </xf>
    <xf numFmtId="0" fontId="9" fillId="0" borderId="19" xfId="0" applyFont="1" applyBorder="1" applyAlignment="1">
      <alignment horizontal="right" vertical="center"/>
    </xf>
    <xf numFmtId="0" fontId="9" fillId="0" borderId="1" xfId="0" applyFont="1" applyBorder="1" applyAlignment="1">
      <alignment horizontal="right" vertical="center"/>
    </xf>
    <xf numFmtId="0" fontId="9" fillId="0" borderId="20" xfId="0" applyFont="1" applyBorder="1"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cellXfs>
  <cellStyles count="28">
    <cellStyle name="Normal" xfId="0"/>
    <cellStyle name="Percent" xfId="15"/>
    <cellStyle name="Currency" xfId="16"/>
    <cellStyle name="Currency [0]" xfId="17"/>
    <cellStyle name="Comma" xfId="18"/>
    <cellStyle name="Comma [0]" xfId="19"/>
    <cellStyle name="Normální 2" xfId="20"/>
    <cellStyle name="Měna" xfId="21"/>
    <cellStyle name="Normální 14" xfId="22"/>
    <cellStyle name="Normální 16" xfId="23"/>
    <cellStyle name="Měna 2" xfId="24"/>
    <cellStyle name="Normální 2 3" xfId="25"/>
    <cellStyle name="Měna 3" xfId="26"/>
    <cellStyle name="Normální 14 2" xfId="27"/>
    <cellStyle name="Normální 16 2" xfId="28"/>
    <cellStyle name="Měna 2 2" xfId="29"/>
    <cellStyle name="Měna 4" xfId="30"/>
    <cellStyle name="Normální 14 3" xfId="31"/>
    <cellStyle name="Normální 16 3" xfId="32"/>
    <cellStyle name="Měna 2 3" xfId="33"/>
    <cellStyle name="Měna 3 2" xfId="34"/>
    <cellStyle name="Normální 14 2 2" xfId="35"/>
    <cellStyle name="Normální 16 2 2" xfId="36"/>
    <cellStyle name="Měna 2 2 2" xfId="37"/>
    <cellStyle name="Hypertextový odkaz 3" xfId="38"/>
    <cellStyle name="Procenta 2" xfId="39"/>
    <cellStyle name="Normální 14 4" xfId="40"/>
    <cellStyle name="Normální 16 4" xfId="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514350</xdr:colOff>
      <xdr:row>17</xdr:row>
      <xdr:rowOff>200025</xdr:rowOff>
    </xdr:from>
    <xdr:ext cx="609600" cy="0"/>
    <xdr:pic>
      <xdr:nvPicPr>
        <xdr:cNvPr id="2"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14350" y="9001125"/>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56</xdr:row>
      <xdr:rowOff>161925</xdr:rowOff>
    </xdr:from>
    <xdr:ext cx="609600" cy="0"/>
    <xdr:pic>
      <xdr:nvPicPr>
        <xdr:cNvPr id="3"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47700" y="2920365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23</xdr:row>
      <xdr:rowOff>161925</xdr:rowOff>
    </xdr:from>
    <xdr:ext cx="609600" cy="0"/>
    <xdr:pic>
      <xdr:nvPicPr>
        <xdr:cNvPr id="5" name="Obrázek 9" descr="HDC-SD200EPK.bm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0683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xtron.com/product/product.aspx?id=dxpplushdmi&amp;s=4" TargetMode="External" /><Relationship Id="rId2" Type="http://schemas.openxmlformats.org/officeDocument/2006/relationships/hyperlink" Target="http://www.extron.com/product/product.aspx?id=dtphdmi230tx&amp;s=4" TargetMode="External" /><Relationship Id="rId3" Type="http://schemas.openxmlformats.org/officeDocument/2006/relationships/hyperlink" Target="http://www.extron.com/product/product.aspx?id=dtphdmi230rx&amp;s=4"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0"/>
  <sheetViews>
    <sheetView tabSelected="1" view="pageBreakPreview" zoomScaleSheetLayoutView="100" workbookViewId="0" topLeftCell="A6">
      <selection activeCell="A19" sqref="A19"/>
    </sheetView>
  </sheetViews>
  <sheetFormatPr defaultColWidth="9.125" defaultRowHeight="12.75"/>
  <cols>
    <col min="1" max="1" width="9.75390625" style="3" customWidth="1"/>
    <col min="2" max="2" width="82.75390625" style="3" customWidth="1"/>
    <col min="3" max="3" width="17.50390625" style="2" customWidth="1"/>
    <col min="4" max="4" width="13.00390625" style="4" customWidth="1"/>
    <col min="5" max="5" width="22.50390625" style="6" customWidth="1"/>
    <col min="6" max="6" width="15.125" style="3" customWidth="1"/>
    <col min="7" max="7" width="9.125" style="3" customWidth="1"/>
    <col min="8" max="8" width="9.50390625" style="3" bestFit="1" customWidth="1"/>
    <col min="9" max="16384" width="9.125" style="3" customWidth="1"/>
  </cols>
  <sheetData>
    <row r="1" spans="1:5" ht="11.25" customHeight="1">
      <c r="A1" s="88"/>
      <c r="B1" s="88"/>
      <c r="C1" s="88"/>
      <c r="D1" s="88"/>
      <c r="E1" s="88"/>
    </row>
    <row r="2" spans="1:5" ht="9.75" customHeight="1">
      <c r="A2" s="88"/>
      <c r="B2" s="88"/>
      <c r="C2" s="88"/>
      <c r="D2" s="88"/>
      <c r="E2" s="88"/>
    </row>
    <row r="3" spans="1:5" s="9" customFormat="1" ht="15.5">
      <c r="A3" s="8"/>
      <c r="B3" s="14"/>
      <c r="C3" s="95"/>
      <c r="D3" s="96"/>
      <c r="E3" s="8"/>
    </row>
    <row r="4" spans="1:5" s="9" customFormat="1" ht="15.5">
      <c r="A4" s="8"/>
      <c r="B4" s="14"/>
      <c r="C4" s="95"/>
      <c r="D4" s="96"/>
      <c r="E4" s="8"/>
    </row>
    <row r="5" spans="1:5" s="9" customFormat="1" ht="15.5">
      <c r="A5" s="8"/>
      <c r="B5" s="14"/>
      <c r="C5" s="95"/>
      <c r="D5" s="96"/>
      <c r="E5" s="8"/>
    </row>
    <row r="6" spans="1:5" s="9" customFormat="1" ht="15.5">
      <c r="A6" s="8"/>
      <c r="B6" s="14"/>
      <c r="C6" s="95"/>
      <c r="D6" s="96"/>
      <c r="E6" s="8"/>
    </row>
    <row r="7" spans="1:5" s="9" customFormat="1" ht="15.5">
      <c r="A7" s="8"/>
      <c r="B7" s="14"/>
      <c r="C7" s="95"/>
      <c r="D7" s="96"/>
      <c r="E7" s="8"/>
    </row>
    <row r="8" spans="1:5" ht="47.25" customHeight="1" thickBot="1">
      <c r="A8" s="7"/>
      <c r="B8" s="7"/>
      <c r="C8" s="7"/>
      <c r="D8" s="7"/>
      <c r="E8" s="7"/>
    </row>
    <row r="9" spans="1:5" s="1" customFormat="1" ht="26.5" thickBot="1">
      <c r="A9" s="11" t="s">
        <v>0</v>
      </c>
      <c r="B9" s="12" t="s">
        <v>1</v>
      </c>
      <c r="C9" s="12" t="s">
        <v>2</v>
      </c>
      <c r="D9" s="12" t="s">
        <v>3</v>
      </c>
      <c r="E9" s="13" t="s">
        <v>4</v>
      </c>
    </row>
    <row r="10" spans="1:5" s="1" customFormat="1" ht="21" customHeight="1">
      <c r="A10" s="89" t="s">
        <v>7</v>
      </c>
      <c r="B10" s="90"/>
      <c r="C10" s="90"/>
      <c r="D10" s="90"/>
      <c r="E10" s="91"/>
    </row>
    <row r="11" spans="1:6" s="10" customFormat="1" ht="27" customHeight="1">
      <c r="A11" s="21">
        <v>1</v>
      </c>
      <c r="B11" s="26" t="s">
        <v>82</v>
      </c>
      <c r="C11" s="28">
        <f>'Učebny LD308,LD311'!J5</f>
        <v>0</v>
      </c>
      <c r="D11" s="27">
        <v>1</v>
      </c>
      <c r="E11" s="29">
        <f aca="true" t="shared" si="0" ref="E11:E12">C11*D11</f>
        <v>0</v>
      </c>
      <c r="F11" s="15"/>
    </row>
    <row r="12" spans="1:6" s="10" customFormat="1" ht="27" customHeight="1">
      <c r="A12" s="21">
        <v>2</v>
      </c>
      <c r="B12" s="26" t="s">
        <v>83</v>
      </c>
      <c r="C12" s="28">
        <f>'Učebny LD308,LD311'!J41</f>
        <v>0</v>
      </c>
      <c r="D12" s="27">
        <v>1</v>
      </c>
      <c r="E12" s="29">
        <f t="shared" si="0"/>
        <v>0</v>
      </c>
      <c r="F12" s="15"/>
    </row>
    <row r="13" spans="1:5" s="1" customFormat="1" ht="26.25" customHeight="1" thickBot="1">
      <c r="A13" s="92" t="s">
        <v>84</v>
      </c>
      <c r="B13" s="93"/>
      <c r="C13" s="93"/>
      <c r="D13" s="94"/>
      <c r="E13" s="22">
        <f>SUM(E11:E12)</f>
        <v>0</v>
      </c>
    </row>
    <row r="15" spans="1:3" ht="12.75">
      <c r="A15" s="17" t="s">
        <v>92</v>
      </c>
      <c r="B15" s="10"/>
      <c r="C15" s="10"/>
    </row>
    <row r="16" spans="1:3" ht="12.75">
      <c r="A16" s="17" t="s">
        <v>19</v>
      </c>
      <c r="B16" s="10"/>
      <c r="C16" s="10"/>
    </row>
    <row r="17" spans="1:3" ht="12.75">
      <c r="A17" s="17" t="s">
        <v>93</v>
      </c>
      <c r="B17" s="10"/>
      <c r="C17" s="10"/>
    </row>
    <row r="18" spans="1:5" ht="12.75">
      <c r="A18" s="17" t="s">
        <v>94</v>
      </c>
      <c r="B18" s="10"/>
      <c r="C18" s="10"/>
      <c r="E18" s="5"/>
    </row>
    <row r="20" ht="12.75">
      <c r="B20" s="1"/>
    </row>
  </sheetData>
  <sheetProtection formatCells="0" formatColumns="0" formatRows="0" insertColumns="0" insertRows="0" insertHyperlinks="0" deleteColumns="0" deleteRows="0" sort="0" autoFilter="0" pivotTables="0"/>
  <mergeCells count="9">
    <mergeCell ref="A1:E1"/>
    <mergeCell ref="A10:E10"/>
    <mergeCell ref="A13:D13"/>
    <mergeCell ref="A2:E2"/>
    <mergeCell ref="C3:D3"/>
    <mergeCell ref="C4:D4"/>
    <mergeCell ref="C5:D5"/>
    <mergeCell ref="C6:D6"/>
    <mergeCell ref="C7:D7"/>
  </mergeCells>
  <printOptions/>
  <pageMargins left="0.2362204724409449" right="0.2362204724409449" top="0.7480314960629921" bottom="0.7480314960629921" header="0.31496062992125984" footer="0.31496062992125984"/>
  <pageSetup fitToHeight="1" fitToWidth="1"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A8560-0FA3-477C-BFC5-EE030BA8E43C}">
  <sheetPr>
    <tabColor rgb="FFFFFF00"/>
    <outlinePr summaryBelow="0"/>
    <pageSetUpPr fitToPage="1"/>
  </sheetPr>
  <dimension ref="A1:J78"/>
  <sheetViews>
    <sheetView view="pageBreakPreview" zoomScale="85" zoomScaleSheetLayoutView="85" workbookViewId="0" topLeftCell="A1">
      <pane ySplit="4" topLeftCell="A13" activePane="bottomLeft" state="frozen"/>
      <selection pane="bottomLeft" activeCell="Q6" sqref="Q6"/>
    </sheetView>
  </sheetViews>
  <sheetFormatPr defaultColWidth="9.125" defaultRowHeight="12.75"/>
  <cols>
    <col min="1" max="1" width="8.50390625" style="18" customWidth="1"/>
    <col min="2" max="2" width="5.25390625" style="18" hidden="1" customWidth="1"/>
    <col min="3" max="3" width="17.50390625" style="18" customWidth="1"/>
    <col min="4" max="4" width="17.00390625" style="18" customWidth="1"/>
    <col min="5" max="5" width="16.125" style="19" customWidth="1"/>
    <col min="6" max="6" width="96.25390625" style="18" customWidth="1"/>
    <col min="7" max="7" width="8.00390625" style="20" customWidth="1"/>
    <col min="8" max="8" width="6.75390625" style="20" customWidth="1"/>
    <col min="9" max="9" width="18.25390625" style="18" customWidth="1"/>
    <col min="10" max="10" width="20.75390625" style="18" customWidth="1"/>
    <col min="11" max="16384" width="9.125" style="18" customWidth="1"/>
  </cols>
  <sheetData>
    <row r="1" spans="3:10" s="30" customFormat="1" ht="13.5" customHeight="1">
      <c r="C1" s="31"/>
      <c r="D1" s="31"/>
      <c r="E1" s="31"/>
      <c r="F1" s="31"/>
      <c r="G1" s="31"/>
      <c r="H1" s="31"/>
      <c r="I1" s="31"/>
      <c r="J1" s="31"/>
    </row>
    <row r="2" spans="1:10" s="30" customFormat="1" ht="57.75" customHeight="1">
      <c r="A2" s="32" t="s">
        <v>0</v>
      </c>
      <c r="B2" s="32" t="s">
        <v>15</v>
      </c>
      <c r="C2" s="32" t="s">
        <v>5</v>
      </c>
      <c r="D2" s="33" t="s">
        <v>13</v>
      </c>
      <c r="E2" s="33" t="s">
        <v>16</v>
      </c>
      <c r="F2" s="33" t="s">
        <v>18</v>
      </c>
      <c r="G2" s="34" t="s">
        <v>17</v>
      </c>
      <c r="H2" s="34" t="s">
        <v>12</v>
      </c>
      <c r="I2" s="33" t="s">
        <v>2</v>
      </c>
      <c r="J2" s="33" t="s">
        <v>14</v>
      </c>
    </row>
    <row r="3" spans="1:10" s="30" customFormat="1" ht="18" customHeight="1">
      <c r="A3" s="57"/>
      <c r="B3" s="58"/>
      <c r="C3" s="59" t="s">
        <v>89</v>
      </c>
      <c r="D3" s="58"/>
      <c r="E3" s="58"/>
      <c r="F3" s="58"/>
      <c r="G3" s="58"/>
      <c r="H3" s="58"/>
      <c r="I3" s="58"/>
      <c r="J3" s="60"/>
    </row>
    <row r="4" spans="1:10" s="30" customFormat="1" ht="18" customHeight="1">
      <c r="A4" s="35"/>
      <c r="B4" s="36"/>
      <c r="C4" s="37"/>
      <c r="D4" s="36"/>
      <c r="E4" s="36"/>
      <c r="F4" s="36"/>
      <c r="G4" s="36"/>
      <c r="H4" s="36"/>
      <c r="I4" s="36"/>
      <c r="J4" s="38"/>
    </row>
    <row r="5" spans="1:10" s="30" customFormat="1" ht="18" customHeight="1">
      <c r="A5" s="69"/>
      <c r="B5" s="40"/>
      <c r="C5" s="41" t="s">
        <v>82</v>
      </c>
      <c r="D5" s="40"/>
      <c r="E5" s="40"/>
      <c r="F5" s="40"/>
      <c r="G5" s="40"/>
      <c r="H5" s="40"/>
      <c r="I5" s="40"/>
      <c r="J5" s="42">
        <f>SUM(J6:J40)</f>
        <v>0</v>
      </c>
    </row>
    <row r="6" spans="1:10" s="46" customFormat="1" ht="145.5" customHeight="1">
      <c r="A6" s="39">
        <v>1</v>
      </c>
      <c r="B6" s="43"/>
      <c r="C6" s="26" t="s">
        <v>46</v>
      </c>
      <c r="D6" s="80"/>
      <c r="E6" s="80"/>
      <c r="F6" s="44" t="s">
        <v>91</v>
      </c>
      <c r="G6" s="27" t="s">
        <v>6</v>
      </c>
      <c r="H6" s="27">
        <v>1</v>
      </c>
      <c r="I6" s="45"/>
      <c r="J6" s="45">
        <f>H6*I6</f>
        <v>0</v>
      </c>
    </row>
    <row r="7" spans="1:10" s="46" customFormat="1" ht="48.75" customHeight="1">
      <c r="A7" s="39">
        <v>2</v>
      </c>
      <c r="B7" s="43"/>
      <c r="C7" s="26" t="s">
        <v>47</v>
      </c>
      <c r="D7" s="80"/>
      <c r="E7" s="80"/>
      <c r="F7" s="44" t="s">
        <v>48</v>
      </c>
      <c r="G7" s="27" t="s">
        <v>6</v>
      </c>
      <c r="H7" s="27">
        <v>1</v>
      </c>
      <c r="I7" s="45"/>
      <c r="J7" s="45">
        <f aca="true" t="shared" si="0" ref="J7:J40">I7*H7</f>
        <v>0</v>
      </c>
    </row>
    <row r="8" spans="1:10" s="46" customFormat="1" ht="25.5" customHeight="1">
      <c r="A8" s="39">
        <v>3</v>
      </c>
      <c r="B8" s="43"/>
      <c r="C8" s="47" t="s">
        <v>56</v>
      </c>
      <c r="D8" s="81"/>
      <c r="E8" s="82"/>
      <c r="F8" s="65" t="s">
        <v>55</v>
      </c>
      <c r="G8" s="48" t="s">
        <v>6</v>
      </c>
      <c r="H8" s="48">
        <v>0</v>
      </c>
      <c r="I8" s="49"/>
      <c r="J8" s="79">
        <f t="shared" si="0"/>
        <v>0</v>
      </c>
    </row>
    <row r="9" spans="1:10" s="46" customFormat="1" ht="25.5" customHeight="1">
      <c r="A9" s="39">
        <v>4</v>
      </c>
      <c r="B9" s="43"/>
      <c r="C9" s="47" t="s">
        <v>49</v>
      </c>
      <c r="D9" s="81"/>
      <c r="E9" s="82"/>
      <c r="F9" s="65" t="s">
        <v>50</v>
      </c>
      <c r="G9" s="48" t="s">
        <v>6</v>
      </c>
      <c r="H9" s="48">
        <v>0</v>
      </c>
      <c r="I9" s="49"/>
      <c r="J9" s="49">
        <f t="shared" si="0"/>
        <v>0</v>
      </c>
    </row>
    <row r="10" spans="1:10" s="46" customFormat="1" ht="25.5" customHeight="1">
      <c r="A10" s="39">
        <v>5</v>
      </c>
      <c r="B10" s="43"/>
      <c r="C10" s="47" t="s">
        <v>37</v>
      </c>
      <c r="D10" s="81"/>
      <c r="E10" s="82"/>
      <c r="F10" s="65" t="s">
        <v>51</v>
      </c>
      <c r="G10" s="48" t="s">
        <v>6</v>
      </c>
      <c r="H10" s="48">
        <v>0</v>
      </c>
      <c r="I10" s="49"/>
      <c r="J10" s="49">
        <f t="shared" si="0"/>
        <v>0</v>
      </c>
    </row>
    <row r="11" spans="1:10" s="46" customFormat="1" ht="48.75" customHeight="1">
      <c r="A11" s="39">
        <v>6</v>
      </c>
      <c r="B11" s="43"/>
      <c r="C11" s="26" t="s">
        <v>33</v>
      </c>
      <c r="D11" s="80"/>
      <c r="E11" s="80"/>
      <c r="F11" s="44" t="s">
        <v>52</v>
      </c>
      <c r="G11" s="27" t="s">
        <v>6</v>
      </c>
      <c r="H11" s="27">
        <v>1</v>
      </c>
      <c r="I11" s="45"/>
      <c r="J11" s="45">
        <f t="shared" si="0"/>
        <v>0</v>
      </c>
    </row>
    <row r="12" spans="1:10" s="46" customFormat="1" ht="27.75" customHeight="1">
      <c r="A12" s="39">
        <v>7</v>
      </c>
      <c r="B12" s="43"/>
      <c r="C12" s="50" t="s">
        <v>79</v>
      </c>
      <c r="D12" s="83"/>
      <c r="E12" s="84"/>
      <c r="F12" s="66" t="s">
        <v>80</v>
      </c>
      <c r="G12" s="27" t="s">
        <v>6</v>
      </c>
      <c r="H12" s="27">
        <v>1</v>
      </c>
      <c r="I12" s="51"/>
      <c r="J12" s="51">
        <f t="shared" si="0"/>
        <v>0</v>
      </c>
    </row>
    <row r="13" spans="1:10" s="46" customFormat="1" ht="37.5" customHeight="1">
      <c r="A13" s="39">
        <v>8</v>
      </c>
      <c r="B13" s="43"/>
      <c r="C13" s="26" t="s">
        <v>54</v>
      </c>
      <c r="D13" s="80"/>
      <c r="E13" s="80"/>
      <c r="F13" s="67" t="s">
        <v>85</v>
      </c>
      <c r="G13" s="27" t="s">
        <v>6</v>
      </c>
      <c r="H13" s="27">
        <v>1</v>
      </c>
      <c r="I13" s="45"/>
      <c r="J13" s="45">
        <f t="shared" si="0"/>
        <v>0</v>
      </c>
    </row>
    <row r="14" spans="1:10" s="46" customFormat="1" ht="36" customHeight="1">
      <c r="A14" s="39">
        <v>9</v>
      </c>
      <c r="B14" s="43"/>
      <c r="C14" s="26" t="s">
        <v>36</v>
      </c>
      <c r="D14" s="80"/>
      <c r="E14" s="80"/>
      <c r="F14" s="44" t="s">
        <v>53</v>
      </c>
      <c r="G14" s="27" t="s">
        <v>6</v>
      </c>
      <c r="H14" s="27">
        <v>1</v>
      </c>
      <c r="I14" s="45"/>
      <c r="J14" s="45">
        <f t="shared" si="0"/>
        <v>0</v>
      </c>
    </row>
    <row r="15" spans="1:10" s="46" customFormat="1" ht="49.5" customHeight="1">
      <c r="A15" s="39">
        <v>10</v>
      </c>
      <c r="B15" s="43"/>
      <c r="C15" s="26" t="s">
        <v>57</v>
      </c>
      <c r="D15" s="80"/>
      <c r="E15" s="80"/>
      <c r="F15" s="44" t="s">
        <v>58</v>
      </c>
      <c r="G15" s="27" t="s">
        <v>6</v>
      </c>
      <c r="H15" s="27">
        <v>1</v>
      </c>
      <c r="I15" s="45"/>
      <c r="J15" s="45">
        <f t="shared" si="0"/>
        <v>0</v>
      </c>
    </row>
    <row r="16" spans="1:10" s="46" customFormat="1" ht="49.5" customHeight="1">
      <c r="A16" s="39">
        <v>11</v>
      </c>
      <c r="B16" s="43"/>
      <c r="C16" s="26" t="s">
        <v>22</v>
      </c>
      <c r="D16" s="80"/>
      <c r="E16" s="80"/>
      <c r="F16" s="44" t="s">
        <v>60</v>
      </c>
      <c r="G16" s="27" t="s">
        <v>6</v>
      </c>
      <c r="H16" s="27">
        <v>1</v>
      </c>
      <c r="I16" s="45"/>
      <c r="J16" s="45">
        <f t="shared" si="0"/>
        <v>0</v>
      </c>
    </row>
    <row r="17" spans="1:10" s="46" customFormat="1" ht="48" customHeight="1">
      <c r="A17" s="39">
        <v>12</v>
      </c>
      <c r="B17" s="43"/>
      <c r="C17" s="26" t="s">
        <v>31</v>
      </c>
      <c r="D17" s="83"/>
      <c r="E17" s="84"/>
      <c r="F17" s="44" t="s">
        <v>59</v>
      </c>
      <c r="G17" s="27" t="s">
        <v>6</v>
      </c>
      <c r="H17" s="27">
        <v>1</v>
      </c>
      <c r="I17" s="51"/>
      <c r="J17" s="51">
        <f t="shared" si="0"/>
        <v>0</v>
      </c>
    </row>
    <row r="18" spans="1:10" s="46" customFormat="1" ht="36.75" customHeight="1">
      <c r="A18" s="39">
        <v>13</v>
      </c>
      <c r="B18" s="43"/>
      <c r="C18" s="26" t="s">
        <v>61</v>
      </c>
      <c r="D18" s="83"/>
      <c r="E18" s="84"/>
      <c r="F18" s="44" t="s">
        <v>62</v>
      </c>
      <c r="G18" s="27" t="s">
        <v>6</v>
      </c>
      <c r="H18" s="27">
        <v>1</v>
      </c>
      <c r="I18" s="51"/>
      <c r="J18" s="51">
        <f t="shared" si="0"/>
        <v>0</v>
      </c>
    </row>
    <row r="19" spans="1:10" s="46" customFormat="1" ht="45.75" customHeight="1">
      <c r="A19" s="39">
        <v>14</v>
      </c>
      <c r="B19" s="43"/>
      <c r="C19" s="26" t="s">
        <v>63</v>
      </c>
      <c r="D19" s="83"/>
      <c r="E19" s="84"/>
      <c r="F19" s="44" t="s">
        <v>81</v>
      </c>
      <c r="G19" s="27" t="s">
        <v>6</v>
      </c>
      <c r="H19" s="27">
        <v>1</v>
      </c>
      <c r="I19" s="51"/>
      <c r="J19" s="51">
        <f t="shared" si="0"/>
        <v>0</v>
      </c>
    </row>
    <row r="20" spans="1:10" s="46" customFormat="1" ht="54" customHeight="1">
      <c r="A20" s="39">
        <v>15</v>
      </c>
      <c r="B20" s="43"/>
      <c r="C20" s="26" t="s">
        <v>38</v>
      </c>
      <c r="D20" s="80"/>
      <c r="E20" s="80"/>
      <c r="F20" s="44" t="s">
        <v>64</v>
      </c>
      <c r="G20" s="27" t="s">
        <v>6</v>
      </c>
      <c r="H20" s="27">
        <v>1</v>
      </c>
      <c r="I20" s="45"/>
      <c r="J20" s="45">
        <f t="shared" si="0"/>
        <v>0</v>
      </c>
    </row>
    <row r="21" spans="1:10" s="46" customFormat="1" ht="30.75" customHeight="1">
      <c r="A21" s="39">
        <v>16</v>
      </c>
      <c r="B21" s="43"/>
      <c r="C21" s="50" t="s">
        <v>39</v>
      </c>
      <c r="D21" s="83"/>
      <c r="E21" s="84"/>
      <c r="F21" s="66" t="s">
        <v>65</v>
      </c>
      <c r="G21" s="27" t="s">
        <v>6</v>
      </c>
      <c r="H21" s="27">
        <v>1</v>
      </c>
      <c r="I21" s="51"/>
      <c r="J21" s="51">
        <f t="shared" si="0"/>
        <v>0</v>
      </c>
    </row>
    <row r="22" spans="1:10" s="46" customFormat="1" ht="70.5" customHeight="1">
      <c r="A22" s="39">
        <v>17</v>
      </c>
      <c r="B22" s="43"/>
      <c r="C22" s="26" t="s">
        <v>66</v>
      </c>
      <c r="D22" s="83"/>
      <c r="E22" s="84"/>
      <c r="F22" s="68" t="s">
        <v>86</v>
      </c>
      <c r="G22" s="27" t="s">
        <v>6</v>
      </c>
      <c r="H22" s="27">
        <v>1</v>
      </c>
      <c r="I22" s="51"/>
      <c r="J22" s="51">
        <f t="shared" si="0"/>
        <v>0</v>
      </c>
    </row>
    <row r="23" spans="1:10" s="46" customFormat="1" ht="85.5" customHeight="1">
      <c r="A23" s="39">
        <v>18</v>
      </c>
      <c r="B23" s="43"/>
      <c r="C23" s="50" t="s">
        <v>40</v>
      </c>
      <c r="D23" s="83"/>
      <c r="E23" s="84"/>
      <c r="F23" s="66" t="s">
        <v>87</v>
      </c>
      <c r="G23" s="27" t="s">
        <v>6</v>
      </c>
      <c r="H23" s="27">
        <v>1</v>
      </c>
      <c r="I23" s="51"/>
      <c r="J23" s="51">
        <f t="shared" si="0"/>
        <v>0</v>
      </c>
    </row>
    <row r="24" spans="1:10" s="46" customFormat="1" ht="49.5" customHeight="1">
      <c r="A24" s="39">
        <v>19</v>
      </c>
      <c r="B24" s="43"/>
      <c r="C24" s="50" t="s">
        <v>67</v>
      </c>
      <c r="D24" s="80"/>
      <c r="E24" s="80"/>
      <c r="F24" s="66" t="s">
        <v>68</v>
      </c>
      <c r="G24" s="27" t="s">
        <v>6</v>
      </c>
      <c r="H24" s="27">
        <v>1</v>
      </c>
      <c r="I24" s="45"/>
      <c r="J24" s="45">
        <f t="shared" si="0"/>
        <v>0</v>
      </c>
    </row>
    <row r="25" spans="1:10" s="46" customFormat="1" ht="33.75" customHeight="1">
      <c r="A25" s="39">
        <v>20</v>
      </c>
      <c r="B25" s="43"/>
      <c r="C25" s="26" t="s">
        <v>45</v>
      </c>
      <c r="D25" s="80"/>
      <c r="E25" s="80"/>
      <c r="F25" s="44" t="s">
        <v>69</v>
      </c>
      <c r="G25" s="27" t="s">
        <v>6</v>
      </c>
      <c r="H25" s="27">
        <v>1</v>
      </c>
      <c r="I25" s="45"/>
      <c r="J25" s="45">
        <f t="shared" si="0"/>
        <v>0</v>
      </c>
    </row>
    <row r="26" spans="1:10" s="46" customFormat="1" ht="28.5" customHeight="1">
      <c r="A26" s="39">
        <v>21</v>
      </c>
      <c r="B26" s="43"/>
      <c r="C26" s="50" t="s">
        <v>70</v>
      </c>
      <c r="D26" s="80"/>
      <c r="E26" s="80"/>
      <c r="F26" s="66" t="s">
        <v>73</v>
      </c>
      <c r="G26" s="27" t="s">
        <v>6</v>
      </c>
      <c r="H26" s="27">
        <v>1</v>
      </c>
      <c r="I26" s="45"/>
      <c r="J26" s="45">
        <f t="shared" si="0"/>
        <v>0</v>
      </c>
    </row>
    <row r="27" spans="1:10" s="46" customFormat="1" ht="24.75" customHeight="1">
      <c r="A27" s="39">
        <v>22</v>
      </c>
      <c r="B27" s="43"/>
      <c r="C27" s="50" t="s">
        <v>28</v>
      </c>
      <c r="D27" s="83"/>
      <c r="E27" s="84"/>
      <c r="F27" s="66" t="s">
        <v>34</v>
      </c>
      <c r="G27" s="27" t="s">
        <v>6</v>
      </c>
      <c r="H27" s="27">
        <v>1</v>
      </c>
      <c r="I27" s="51"/>
      <c r="J27" s="51">
        <f t="shared" si="0"/>
        <v>0</v>
      </c>
    </row>
    <row r="28" spans="1:10" s="46" customFormat="1" ht="28.5" customHeight="1">
      <c r="A28" s="39">
        <v>23</v>
      </c>
      <c r="B28" s="43"/>
      <c r="C28" s="50" t="s">
        <v>32</v>
      </c>
      <c r="D28" s="80"/>
      <c r="E28" s="80"/>
      <c r="F28" s="66" t="s">
        <v>29</v>
      </c>
      <c r="G28" s="27" t="s">
        <v>6</v>
      </c>
      <c r="H28" s="27">
        <v>2</v>
      </c>
      <c r="I28" s="45"/>
      <c r="J28" s="45">
        <f t="shared" si="0"/>
        <v>0</v>
      </c>
    </row>
    <row r="29" spans="1:10" s="46" customFormat="1" ht="37.5" customHeight="1">
      <c r="A29" s="39">
        <v>24</v>
      </c>
      <c r="B29" s="43"/>
      <c r="C29" s="26" t="s">
        <v>71</v>
      </c>
      <c r="D29" s="83"/>
      <c r="E29" s="84"/>
      <c r="F29" s="44" t="s">
        <v>72</v>
      </c>
      <c r="G29" s="27" t="s">
        <v>6</v>
      </c>
      <c r="H29" s="27">
        <v>1</v>
      </c>
      <c r="I29" s="51"/>
      <c r="J29" s="51">
        <f t="shared" si="0"/>
        <v>0</v>
      </c>
    </row>
    <row r="30" spans="1:10" s="46" customFormat="1" ht="44.25" customHeight="1">
      <c r="A30" s="39">
        <v>25</v>
      </c>
      <c r="B30" s="43"/>
      <c r="C30" s="26" t="s">
        <v>74</v>
      </c>
      <c r="D30" s="83"/>
      <c r="E30" s="84"/>
      <c r="F30" s="44" t="s">
        <v>88</v>
      </c>
      <c r="G30" s="27" t="s">
        <v>6</v>
      </c>
      <c r="H30" s="27">
        <v>5</v>
      </c>
      <c r="I30" s="51"/>
      <c r="J30" s="51">
        <f t="shared" si="0"/>
        <v>0</v>
      </c>
    </row>
    <row r="31" spans="1:10" s="46" customFormat="1" ht="42.75" customHeight="1">
      <c r="A31" s="39">
        <v>26</v>
      </c>
      <c r="B31" s="43"/>
      <c r="C31" s="26" t="s">
        <v>74</v>
      </c>
      <c r="D31" s="83"/>
      <c r="E31" s="84"/>
      <c r="F31" s="44" t="s">
        <v>75</v>
      </c>
      <c r="G31" s="27" t="s">
        <v>6</v>
      </c>
      <c r="H31" s="27">
        <v>1</v>
      </c>
      <c r="I31" s="51"/>
      <c r="J31" s="51">
        <f t="shared" si="0"/>
        <v>0</v>
      </c>
    </row>
    <row r="32" spans="1:10" s="46" customFormat="1" ht="26.25" customHeight="1">
      <c r="A32" s="39">
        <v>27</v>
      </c>
      <c r="B32" s="43"/>
      <c r="C32" s="50" t="s">
        <v>43</v>
      </c>
      <c r="D32" s="83"/>
      <c r="E32" s="84"/>
      <c r="F32" s="66" t="s">
        <v>44</v>
      </c>
      <c r="G32" s="27" t="s">
        <v>6</v>
      </c>
      <c r="H32" s="27">
        <v>5</v>
      </c>
      <c r="I32" s="51"/>
      <c r="J32" s="51">
        <f t="shared" si="0"/>
        <v>0</v>
      </c>
    </row>
    <row r="33" spans="1:10" s="46" customFormat="1" ht="26.25" customHeight="1">
      <c r="A33" s="39">
        <v>28</v>
      </c>
      <c r="B33" s="43"/>
      <c r="C33" s="26" t="s">
        <v>35</v>
      </c>
      <c r="D33" s="83"/>
      <c r="E33" s="84"/>
      <c r="F33" s="44" t="s">
        <v>76</v>
      </c>
      <c r="G33" s="27" t="s">
        <v>6</v>
      </c>
      <c r="H33" s="27">
        <v>8</v>
      </c>
      <c r="I33" s="51"/>
      <c r="J33" s="51">
        <f t="shared" si="0"/>
        <v>0</v>
      </c>
    </row>
    <row r="34" spans="1:10" s="46" customFormat="1" ht="27.75" customHeight="1">
      <c r="A34" s="39">
        <v>29</v>
      </c>
      <c r="B34" s="43"/>
      <c r="C34" s="50" t="s">
        <v>23</v>
      </c>
      <c r="D34" s="83"/>
      <c r="E34" s="84"/>
      <c r="F34" s="66" t="s">
        <v>24</v>
      </c>
      <c r="G34" s="27" t="s">
        <v>8</v>
      </c>
      <c r="H34" s="27">
        <v>100</v>
      </c>
      <c r="I34" s="51"/>
      <c r="J34" s="51">
        <f t="shared" si="0"/>
        <v>0</v>
      </c>
    </row>
    <row r="35" spans="1:10" s="46" customFormat="1" ht="27.75" customHeight="1">
      <c r="A35" s="39">
        <v>30</v>
      </c>
      <c r="B35" s="43"/>
      <c r="C35" s="50" t="s">
        <v>26</v>
      </c>
      <c r="D35" s="83"/>
      <c r="E35" s="84"/>
      <c r="F35" s="66" t="s">
        <v>27</v>
      </c>
      <c r="G35" s="27" t="s">
        <v>8</v>
      </c>
      <c r="H35" s="27">
        <v>2</v>
      </c>
      <c r="I35" s="51"/>
      <c r="J35" s="51">
        <f t="shared" si="0"/>
        <v>0</v>
      </c>
    </row>
    <row r="36" spans="1:10" s="46" customFormat="1" ht="27.75" customHeight="1">
      <c r="A36" s="39">
        <v>31</v>
      </c>
      <c r="B36" s="43"/>
      <c r="C36" s="50" t="s">
        <v>26</v>
      </c>
      <c r="D36" s="83"/>
      <c r="E36" s="84"/>
      <c r="F36" s="66" t="s">
        <v>30</v>
      </c>
      <c r="G36" s="27" t="s">
        <v>8</v>
      </c>
      <c r="H36" s="27">
        <v>15</v>
      </c>
      <c r="I36" s="51"/>
      <c r="J36" s="51">
        <f t="shared" si="0"/>
        <v>0</v>
      </c>
    </row>
    <row r="37" spans="1:10" s="46" customFormat="1" ht="27.75" customHeight="1">
      <c r="A37" s="39">
        <v>32</v>
      </c>
      <c r="B37" s="43"/>
      <c r="C37" s="50" t="s">
        <v>25</v>
      </c>
      <c r="D37" s="83"/>
      <c r="E37" s="84"/>
      <c r="F37" s="66" t="s">
        <v>78</v>
      </c>
      <c r="G37" s="27" t="s">
        <v>20</v>
      </c>
      <c r="H37" s="27">
        <v>1</v>
      </c>
      <c r="I37" s="51"/>
      <c r="J37" s="51">
        <f t="shared" si="0"/>
        <v>0</v>
      </c>
    </row>
    <row r="38" spans="1:10" s="46" customFormat="1" ht="27.75" customHeight="1">
      <c r="A38" s="39">
        <v>33</v>
      </c>
      <c r="B38" s="43"/>
      <c r="C38" s="50" t="s">
        <v>21</v>
      </c>
      <c r="D38" s="83"/>
      <c r="E38" s="84"/>
      <c r="F38" s="66" t="s">
        <v>77</v>
      </c>
      <c r="G38" s="27" t="s">
        <v>20</v>
      </c>
      <c r="H38" s="27">
        <v>1</v>
      </c>
      <c r="I38" s="51"/>
      <c r="J38" s="51">
        <f t="shared" si="0"/>
        <v>0</v>
      </c>
    </row>
    <row r="39" spans="1:10" s="46" customFormat="1" ht="27.75" customHeight="1">
      <c r="A39" s="39">
        <v>34</v>
      </c>
      <c r="B39" s="61"/>
      <c r="C39" s="50" t="s">
        <v>42</v>
      </c>
      <c r="D39" s="85"/>
      <c r="E39" s="85"/>
      <c r="F39" s="66" t="s">
        <v>41</v>
      </c>
      <c r="G39" s="62" t="s">
        <v>9</v>
      </c>
      <c r="H39" s="62">
        <v>1</v>
      </c>
      <c r="I39" s="64"/>
      <c r="J39" s="64">
        <f aca="true" t="shared" si="1" ref="J39">I39*H39</f>
        <v>0</v>
      </c>
    </row>
    <row r="40" spans="1:10" s="63" customFormat="1" ht="46.5" customHeight="1">
      <c r="A40" s="39">
        <v>35</v>
      </c>
      <c r="B40" s="70"/>
      <c r="C40" s="71" t="s">
        <v>10</v>
      </c>
      <c r="D40" s="86"/>
      <c r="E40" s="86"/>
      <c r="F40" s="72" t="s">
        <v>90</v>
      </c>
      <c r="G40" s="73" t="s">
        <v>9</v>
      </c>
      <c r="H40" s="73">
        <v>1</v>
      </c>
      <c r="I40" s="64"/>
      <c r="J40" s="64">
        <f t="shared" si="0"/>
        <v>0</v>
      </c>
    </row>
    <row r="41" spans="1:10" s="30" customFormat="1" ht="18" customHeight="1">
      <c r="A41" s="77"/>
      <c r="B41" s="40"/>
      <c r="C41" s="41" t="s">
        <v>83</v>
      </c>
      <c r="D41" s="40"/>
      <c r="E41" s="40"/>
      <c r="F41" s="78"/>
      <c r="G41" s="40"/>
      <c r="H41" s="40"/>
      <c r="I41" s="40"/>
      <c r="J41" s="42">
        <f>SUM(J42:J76)</f>
        <v>0</v>
      </c>
    </row>
    <row r="42" spans="1:10" s="46" customFormat="1" ht="150.75" customHeight="1">
      <c r="A42" s="74">
        <v>36</v>
      </c>
      <c r="B42" s="75"/>
      <c r="C42" s="26" t="s">
        <v>46</v>
      </c>
      <c r="D42" s="87"/>
      <c r="E42" s="87"/>
      <c r="F42" s="44" t="s">
        <v>91</v>
      </c>
      <c r="G42" s="76" t="s">
        <v>6</v>
      </c>
      <c r="H42" s="76">
        <v>1</v>
      </c>
      <c r="I42" s="45"/>
      <c r="J42" s="45">
        <f>H42*I42</f>
        <v>0</v>
      </c>
    </row>
    <row r="43" spans="1:10" s="46" customFormat="1" ht="48.75" customHeight="1">
      <c r="A43" s="74">
        <v>37</v>
      </c>
      <c r="B43" s="43"/>
      <c r="C43" s="26" t="s">
        <v>47</v>
      </c>
      <c r="D43" s="80"/>
      <c r="E43" s="80"/>
      <c r="F43" s="44" t="s">
        <v>48</v>
      </c>
      <c r="G43" s="27" t="s">
        <v>6</v>
      </c>
      <c r="H43" s="27">
        <v>1</v>
      </c>
      <c r="I43" s="45"/>
      <c r="J43" s="45">
        <f aca="true" t="shared" si="2" ref="J43:J76">I43*H43</f>
        <v>0</v>
      </c>
    </row>
    <row r="44" spans="1:10" s="46" customFormat="1" ht="25.5" customHeight="1">
      <c r="A44" s="74">
        <v>38</v>
      </c>
      <c r="B44" s="43"/>
      <c r="C44" s="47" t="s">
        <v>56</v>
      </c>
      <c r="D44" s="81"/>
      <c r="E44" s="82"/>
      <c r="F44" s="65" t="s">
        <v>55</v>
      </c>
      <c r="G44" s="48" t="s">
        <v>6</v>
      </c>
      <c r="H44" s="48">
        <v>0</v>
      </c>
      <c r="I44" s="49"/>
      <c r="J44" s="49">
        <f t="shared" si="2"/>
        <v>0</v>
      </c>
    </row>
    <row r="45" spans="1:10" s="46" customFormat="1" ht="25.5" customHeight="1">
      <c r="A45" s="74">
        <v>39</v>
      </c>
      <c r="B45" s="43"/>
      <c r="C45" s="47" t="s">
        <v>49</v>
      </c>
      <c r="D45" s="81"/>
      <c r="E45" s="82"/>
      <c r="F45" s="65" t="s">
        <v>50</v>
      </c>
      <c r="G45" s="48" t="s">
        <v>6</v>
      </c>
      <c r="H45" s="48">
        <v>0</v>
      </c>
      <c r="I45" s="49"/>
      <c r="J45" s="49">
        <f t="shared" si="2"/>
        <v>0</v>
      </c>
    </row>
    <row r="46" spans="1:10" s="46" customFormat="1" ht="25.5" customHeight="1">
      <c r="A46" s="74">
        <v>40</v>
      </c>
      <c r="B46" s="43"/>
      <c r="C46" s="47" t="s">
        <v>37</v>
      </c>
      <c r="D46" s="81"/>
      <c r="E46" s="82"/>
      <c r="F46" s="65" t="s">
        <v>51</v>
      </c>
      <c r="G46" s="48" t="s">
        <v>6</v>
      </c>
      <c r="H46" s="48">
        <v>0</v>
      </c>
      <c r="I46" s="49"/>
      <c r="J46" s="49">
        <f t="shared" si="2"/>
        <v>0</v>
      </c>
    </row>
    <row r="47" spans="1:10" s="46" customFormat="1" ht="48.75" customHeight="1">
      <c r="A47" s="74">
        <v>41</v>
      </c>
      <c r="B47" s="43"/>
      <c r="C47" s="26" t="s">
        <v>33</v>
      </c>
      <c r="D47" s="80"/>
      <c r="E47" s="80"/>
      <c r="F47" s="44" t="s">
        <v>52</v>
      </c>
      <c r="G47" s="27" t="s">
        <v>6</v>
      </c>
      <c r="H47" s="27">
        <v>1</v>
      </c>
      <c r="I47" s="45"/>
      <c r="J47" s="45">
        <f t="shared" si="2"/>
        <v>0</v>
      </c>
    </row>
    <row r="48" spans="1:10" s="46" customFormat="1" ht="27.75" customHeight="1">
      <c r="A48" s="74">
        <v>42</v>
      </c>
      <c r="B48" s="43"/>
      <c r="C48" s="50" t="s">
        <v>79</v>
      </c>
      <c r="D48" s="83"/>
      <c r="E48" s="84"/>
      <c r="F48" s="66" t="s">
        <v>80</v>
      </c>
      <c r="G48" s="27" t="s">
        <v>6</v>
      </c>
      <c r="H48" s="27">
        <v>1</v>
      </c>
      <c r="I48" s="51"/>
      <c r="J48" s="51">
        <f t="shared" si="2"/>
        <v>0</v>
      </c>
    </row>
    <row r="49" spans="1:10" s="46" customFormat="1" ht="37.5" customHeight="1">
      <c r="A49" s="74">
        <v>43</v>
      </c>
      <c r="B49" s="43"/>
      <c r="C49" s="26" t="s">
        <v>54</v>
      </c>
      <c r="D49" s="80"/>
      <c r="E49" s="80"/>
      <c r="F49" s="67" t="s">
        <v>85</v>
      </c>
      <c r="G49" s="27" t="s">
        <v>6</v>
      </c>
      <c r="H49" s="27">
        <v>1</v>
      </c>
      <c r="I49" s="45"/>
      <c r="J49" s="45">
        <f t="shared" si="2"/>
        <v>0</v>
      </c>
    </row>
    <row r="50" spans="1:10" s="46" customFormat="1" ht="39" customHeight="1">
      <c r="A50" s="74">
        <v>44</v>
      </c>
      <c r="B50" s="43"/>
      <c r="C50" s="26" t="s">
        <v>36</v>
      </c>
      <c r="D50" s="80"/>
      <c r="E50" s="80"/>
      <c r="F50" s="44" t="s">
        <v>53</v>
      </c>
      <c r="G50" s="27" t="s">
        <v>6</v>
      </c>
      <c r="H50" s="27">
        <v>1</v>
      </c>
      <c r="I50" s="45"/>
      <c r="J50" s="45">
        <f t="shared" si="2"/>
        <v>0</v>
      </c>
    </row>
    <row r="51" spans="1:10" s="46" customFormat="1" ht="49.5" customHeight="1">
      <c r="A51" s="74">
        <v>45</v>
      </c>
      <c r="B51" s="43"/>
      <c r="C51" s="26" t="s">
        <v>57</v>
      </c>
      <c r="D51" s="80"/>
      <c r="E51" s="80"/>
      <c r="F51" s="44" t="s">
        <v>58</v>
      </c>
      <c r="G51" s="27" t="s">
        <v>6</v>
      </c>
      <c r="H51" s="27">
        <v>1</v>
      </c>
      <c r="I51" s="45"/>
      <c r="J51" s="45">
        <f t="shared" si="2"/>
        <v>0</v>
      </c>
    </row>
    <row r="52" spans="1:10" s="46" customFormat="1" ht="49.5" customHeight="1">
      <c r="A52" s="74">
        <v>46</v>
      </c>
      <c r="B52" s="43"/>
      <c r="C52" s="26" t="s">
        <v>22</v>
      </c>
      <c r="D52" s="80"/>
      <c r="E52" s="80"/>
      <c r="F52" s="44" t="s">
        <v>60</v>
      </c>
      <c r="G52" s="27" t="s">
        <v>6</v>
      </c>
      <c r="H52" s="27">
        <v>1</v>
      </c>
      <c r="I52" s="45"/>
      <c r="J52" s="45">
        <f t="shared" si="2"/>
        <v>0</v>
      </c>
    </row>
    <row r="53" spans="1:10" s="46" customFormat="1" ht="37.5" customHeight="1">
      <c r="A53" s="74">
        <v>47</v>
      </c>
      <c r="B53" s="43"/>
      <c r="C53" s="26" t="s">
        <v>31</v>
      </c>
      <c r="D53" s="80"/>
      <c r="E53" s="80"/>
      <c r="F53" s="44" t="s">
        <v>59</v>
      </c>
      <c r="G53" s="27" t="s">
        <v>6</v>
      </c>
      <c r="H53" s="27">
        <v>1</v>
      </c>
      <c r="I53" s="45"/>
      <c r="J53" s="45">
        <f t="shared" si="2"/>
        <v>0</v>
      </c>
    </row>
    <row r="54" spans="1:10" s="46" customFormat="1" ht="38.25" customHeight="1">
      <c r="A54" s="74">
        <v>48</v>
      </c>
      <c r="B54" s="43"/>
      <c r="C54" s="26" t="s">
        <v>61</v>
      </c>
      <c r="D54" s="80"/>
      <c r="E54" s="80"/>
      <c r="F54" s="44" t="s">
        <v>62</v>
      </c>
      <c r="G54" s="27" t="s">
        <v>6</v>
      </c>
      <c r="H54" s="27">
        <v>1</v>
      </c>
      <c r="I54" s="45"/>
      <c r="J54" s="45">
        <f t="shared" si="2"/>
        <v>0</v>
      </c>
    </row>
    <row r="55" spans="1:10" s="46" customFormat="1" ht="49.5" customHeight="1">
      <c r="A55" s="74">
        <v>49</v>
      </c>
      <c r="B55" s="43"/>
      <c r="C55" s="26" t="s">
        <v>63</v>
      </c>
      <c r="D55" s="80"/>
      <c r="E55" s="80"/>
      <c r="F55" s="44" t="s">
        <v>81</v>
      </c>
      <c r="G55" s="27" t="s">
        <v>6</v>
      </c>
      <c r="H55" s="27">
        <v>1</v>
      </c>
      <c r="I55" s="45"/>
      <c r="J55" s="45">
        <f t="shared" si="2"/>
        <v>0</v>
      </c>
    </row>
    <row r="56" spans="1:10" s="46" customFormat="1" ht="44.25" customHeight="1">
      <c r="A56" s="74">
        <v>50</v>
      </c>
      <c r="B56" s="43"/>
      <c r="C56" s="26" t="s">
        <v>38</v>
      </c>
      <c r="D56" s="83"/>
      <c r="E56" s="84"/>
      <c r="F56" s="44" t="s">
        <v>64</v>
      </c>
      <c r="G56" s="27" t="s">
        <v>6</v>
      </c>
      <c r="H56" s="27">
        <v>1</v>
      </c>
      <c r="I56" s="51"/>
      <c r="J56" s="51">
        <f t="shared" si="2"/>
        <v>0</v>
      </c>
    </row>
    <row r="57" spans="1:10" s="46" customFormat="1" ht="30" customHeight="1">
      <c r="A57" s="74">
        <v>51</v>
      </c>
      <c r="B57" s="43"/>
      <c r="C57" s="50" t="s">
        <v>39</v>
      </c>
      <c r="D57" s="80"/>
      <c r="E57" s="80"/>
      <c r="F57" s="66" t="s">
        <v>65</v>
      </c>
      <c r="G57" s="27" t="s">
        <v>6</v>
      </c>
      <c r="H57" s="27">
        <v>1</v>
      </c>
      <c r="I57" s="45"/>
      <c r="J57" s="45">
        <f t="shared" si="2"/>
        <v>0</v>
      </c>
    </row>
    <row r="58" spans="1:10" s="46" customFormat="1" ht="77.25" customHeight="1">
      <c r="A58" s="74">
        <v>52</v>
      </c>
      <c r="B58" s="43"/>
      <c r="C58" s="26" t="s">
        <v>66</v>
      </c>
      <c r="D58" s="83"/>
      <c r="E58" s="84"/>
      <c r="F58" s="68" t="s">
        <v>86</v>
      </c>
      <c r="G58" s="27" t="s">
        <v>6</v>
      </c>
      <c r="H58" s="27">
        <v>1</v>
      </c>
      <c r="I58" s="51"/>
      <c r="J58" s="51">
        <f t="shared" si="2"/>
        <v>0</v>
      </c>
    </row>
    <row r="59" spans="1:10" s="46" customFormat="1" ht="75" customHeight="1">
      <c r="A59" s="74">
        <v>53</v>
      </c>
      <c r="B59" s="43"/>
      <c r="C59" s="50" t="s">
        <v>40</v>
      </c>
      <c r="D59" s="83"/>
      <c r="E59" s="84"/>
      <c r="F59" s="66" t="s">
        <v>87</v>
      </c>
      <c r="G59" s="27" t="s">
        <v>6</v>
      </c>
      <c r="H59" s="27">
        <v>1</v>
      </c>
      <c r="I59" s="51"/>
      <c r="J59" s="51">
        <f t="shared" si="2"/>
        <v>0</v>
      </c>
    </row>
    <row r="60" spans="1:10" s="46" customFormat="1" ht="54.75" customHeight="1">
      <c r="A60" s="74">
        <v>54</v>
      </c>
      <c r="B60" s="43"/>
      <c r="C60" s="50" t="s">
        <v>67</v>
      </c>
      <c r="D60" s="80"/>
      <c r="E60" s="80"/>
      <c r="F60" s="66" t="s">
        <v>68</v>
      </c>
      <c r="G60" s="27" t="s">
        <v>6</v>
      </c>
      <c r="H60" s="27">
        <v>1</v>
      </c>
      <c r="I60" s="45"/>
      <c r="J60" s="45">
        <f t="shared" si="2"/>
        <v>0</v>
      </c>
    </row>
    <row r="61" spans="1:10" s="46" customFormat="1" ht="26.25" customHeight="1">
      <c r="A61" s="74">
        <v>55</v>
      </c>
      <c r="B61" s="43"/>
      <c r="C61" s="26" t="s">
        <v>45</v>
      </c>
      <c r="D61" s="83"/>
      <c r="E61" s="84"/>
      <c r="F61" s="44" t="s">
        <v>69</v>
      </c>
      <c r="G61" s="27" t="s">
        <v>6</v>
      </c>
      <c r="H61" s="27">
        <v>1</v>
      </c>
      <c r="I61" s="51"/>
      <c r="J61" s="51">
        <f t="shared" si="2"/>
        <v>0</v>
      </c>
    </row>
    <row r="62" spans="1:10" s="46" customFormat="1" ht="26.25" customHeight="1">
      <c r="A62" s="74">
        <v>56</v>
      </c>
      <c r="B62" s="43"/>
      <c r="C62" s="50" t="s">
        <v>70</v>
      </c>
      <c r="D62" s="83"/>
      <c r="E62" s="84"/>
      <c r="F62" s="66" t="s">
        <v>73</v>
      </c>
      <c r="G62" s="27" t="s">
        <v>6</v>
      </c>
      <c r="H62" s="27">
        <v>1</v>
      </c>
      <c r="I62" s="51"/>
      <c r="J62" s="51">
        <f t="shared" si="2"/>
        <v>0</v>
      </c>
    </row>
    <row r="63" spans="1:10" s="46" customFormat="1" ht="26.25" customHeight="1">
      <c r="A63" s="74">
        <v>57</v>
      </c>
      <c r="B63" s="43"/>
      <c r="C63" s="50" t="s">
        <v>28</v>
      </c>
      <c r="D63" s="83"/>
      <c r="E63" s="84"/>
      <c r="F63" s="66" t="s">
        <v>34</v>
      </c>
      <c r="G63" s="27" t="s">
        <v>6</v>
      </c>
      <c r="H63" s="27">
        <v>1</v>
      </c>
      <c r="I63" s="51"/>
      <c r="J63" s="51">
        <f t="shared" si="2"/>
        <v>0</v>
      </c>
    </row>
    <row r="64" spans="1:10" s="46" customFormat="1" ht="33" customHeight="1">
      <c r="A64" s="74">
        <v>58</v>
      </c>
      <c r="B64" s="43"/>
      <c r="C64" s="50" t="s">
        <v>32</v>
      </c>
      <c r="D64" s="80"/>
      <c r="E64" s="80"/>
      <c r="F64" s="66" t="s">
        <v>29</v>
      </c>
      <c r="G64" s="27" t="s">
        <v>6</v>
      </c>
      <c r="H64" s="27">
        <v>2</v>
      </c>
      <c r="I64" s="45"/>
      <c r="J64" s="45">
        <f t="shared" si="2"/>
        <v>0</v>
      </c>
    </row>
    <row r="65" spans="1:10" s="46" customFormat="1" ht="49.5" customHeight="1">
      <c r="A65" s="74">
        <v>59</v>
      </c>
      <c r="B65" s="43"/>
      <c r="C65" s="26" t="s">
        <v>71</v>
      </c>
      <c r="D65" s="80"/>
      <c r="E65" s="80"/>
      <c r="F65" s="44" t="s">
        <v>72</v>
      </c>
      <c r="G65" s="27" t="s">
        <v>6</v>
      </c>
      <c r="H65" s="27">
        <v>1</v>
      </c>
      <c r="I65" s="45"/>
      <c r="J65" s="45">
        <f t="shared" si="2"/>
        <v>0</v>
      </c>
    </row>
    <row r="66" spans="1:10" s="46" customFormat="1" ht="49.5" customHeight="1">
      <c r="A66" s="74">
        <v>60</v>
      </c>
      <c r="B66" s="43"/>
      <c r="C66" s="26" t="s">
        <v>74</v>
      </c>
      <c r="D66" s="80"/>
      <c r="E66" s="80"/>
      <c r="F66" s="44" t="s">
        <v>88</v>
      </c>
      <c r="G66" s="27" t="s">
        <v>6</v>
      </c>
      <c r="H66" s="27">
        <v>5</v>
      </c>
      <c r="I66" s="45"/>
      <c r="J66" s="45">
        <f t="shared" si="2"/>
        <v>0</v>
      </c>
    </row>
    <row r="67" spans="1:10" s="46" customFormat="1" ht="45" customHeight="1">
      <c r="A67" s="74">
        <v>61</v>
      </c>
      <c r="B67" s="43"/>
      <c r="C67" s="26" t="s">
        <v>74</v>
      </c>
      <c r="D67" s="83"/>
      <c r="E67" s="84"/>
      <c r="F67" s="44" t="s">
        <v>75</v>
      </c>
      <c r="G67" s="27" t="s">
        <v>6</v>
      </c>
      <c r="H67" s="27">
        <v>1</v>
      </c>
      <c r="I67" s="51"/>
      <c r="J67" s="51">
        <f t="shared" si="2"/>
        <v>0</v>
      </c>
    </row>
    <row r="68" spans="1:10" s="46" customFormat="1" ht="27" customHeight="1">
      <c r="A68" s="74">
        <v>62</v>
      </c>
      <c r="B68" s="43"/>
      <c r="C68" s="50" t="s">
        <v>43</v>
      </c>
      <c r="D68" s="80"/>
      <c r="E68" s="80"/>
      <c r="F68" s="66" t="s">
        <v>44</v>
      </c>
      <c r="G68" s="27" t="s">
        <v>6</v>
      </c>
      <c r="H68" s="27">
        <v>5</v>
      </c>
      <c r="I68" s="45"/>
      <c r="J68" s="45">
        <f t="shared" si="2"/>
        <v>0</v>
      </c>
    </row>
    <row r="69" spans="1:10" s="46" customFormat="1" ht="37.5" customHeight="1">
      <c r="A69" s="74">
        <v>63</v>
      </c>
      <c r="B69" s="43"/>
      <c r="C69" s="26" t="s">
        <v>35</v>
      </c>
      <c r="D69" s="83"/>
      <c r="E69" s="84"/>
      <c r="F69" s="44" t="s">
        <v>76</v>
      </c>
      <c r="G69" s="27" t="s">
        <v>6</v>
      </c>
      <c r="H69" s="27">
        <v>8</v>
      </c>
      <c r="I69" s="51"/>
      <c r="J69" s="51">
        <f t="shared" si="2"/>
        <v>0</v>
      </c>
    </row>
    <row r="70" spans="1:10" s="46" customFormat="1" ht="26.25" customHeight="1">
      <c r="A70" s="74">
        <v>64</v>
      </c>
      <c r="B70" s="43"/>
      <c r="C70" s="50" t="s">
        <v>23</v>
      </c>
      <c r="D70" s="83"/>
      <c r="E70" s="84"/>
      <c r="F70" s="66" t="s">
        <v>24</v>
      </c>
      <c r="G70" s="27" t="s">
        <v>8</v>
      </c>
      <c r="H70" s="27">
        <v>100</v>
      </c>
      <c r="I70" s="51"/>
      <c r="J70" s="51">
        <f t="shared" si="2"/>
        <v>0</v>
      </c>
    </row>
    <row r="71" spans="1:10" s="46" customFormat="1" ht="26.25" customHeight="1">
      <c r="A71" s="74">
        <v>65</v>
      </c>
      <c r="B71" s="43"/>
      <c r="C71" s="50" t="s">
        <v>26</v>
      </c>
      <c r="D71" s="83"/>
      <c r="E71" s="84"/>
      <c r="F71" s="66" t="s">
        <v>27</v>
      </c>
      <c r="G71" s="27" t="s">
        <v>8</v>
      </c>
      <c r="H71" s="27">
        <v>2</v>
      </c>
      <c r="I71" s="51"/>
      <c r="J71" s="51">
        <f t="shared" si="2"/>
        <v>0</v>
      </c>
    </row>
    <row r="72" spans="1:10" s="46" customFormat="1" ht="26.25" customHeight="1">
      <c r="A72" s="74">
        <v>66</v>
      </c>
      <c r="B72" s="43"/>
      <c r="C72" s="50" t="s">
        <v>26</v>
      </c>
      <c r="D72" s="83"/>
      <c r="E72" s="84"/>
      <c r="F72" s="66" t="s">
        <v>30</v>
      </c>
      <c r="G72" s="27" t="s">
        <v>8</v>
      </c>
      <c r="H72" s="27">
        <v>15</v>
      </c>
      <c r="I72" s="51"/>
      <c r="J72" s="51">
        <f t="shared" si="2"/>
        <v>0</v>
      </c>
    </row>
    <row r="73" spans="1:10" s="46" customFormat="1" ht="26.25" customHeight="1">
      <c r="A73" s="74">
        <v>67</v>
      </c>
      <c r="B73" s="43"/>
      <c r="C73" s="50" t="s">
        <v>25</v>
      </c>
      <c r="D73" s="83"/>
      <c r="E73" s="84"/>
      <c r="F73" s="66" t="s">
        <v>78</v>
      </c>
      <c r="G73" s="27" t="s">
        <v>20</v>
      </c>
      <c r="H73" s="27">
        <v>1</v>
      </c>
      <c r="I73" s="51"/>
      <c r="J73" s="51">
        <f t="shared" si="2"/>
        <v>0</v>
      </c>
    </row>
    <row r="74" spans="1:10" s="46" customFormat="1" ht="26.25" customHeight="1">
      <c r="A74" s="74">
        <v>68</v>
      </c>
      <c r="B74" s="43"/>
      <c r="C74" s="50" t="s">
        <v>21</v>
      </c>
      <c r="D74" s="83"/>
      <c r="E74" s="84"/>
      <c r="F74" s="66" t="s">
        <v>77</v>
      </c>
      <c r="G74" s="27" t="s">
        <v>20</v>
      </c>
      <c r="H74" s="27">
        <v>1</v>
      </c>
      <c r="I74" s="51"/>
      <c r="J74" s="51">
        <f t="shared" si="2"/>
        <v>0</v>
      </c>
    </row>
    <row r="75" spans="1:10" s="46" customFormat="1" ht="26.25" customHeight="1">
      <c r="A75" s="74">
        <v>69</v>
      </c>
      <c r="B75" s="43"/>
      <c r="C75" s="50" t="s">
        <v>42</v>
      </c>
      <c r="D75" s="83"/>
      <c r="E75" s="84"/>
      <c r="F75" s="66" t="s">
        <v>41</v>
      </c>
      <c r="G75" s="27" t="s">
        <v>9</v>
      </c>
      <c r="H75" s="62">
        <v>1</v>
      </c>
      <c r="I75" s="51"/>
      <c r="J75" s="51">
        <f t="shared" si="2"/>
        <v>0</v>
      </c>
    </row>
    <row r="76" spans="1:10" s="46" customFormat="1" ht="50.25" customHeight="1">
      <c r="A76" s="74">
        <v>70</v>
      </c>
      <c r="B76" s="43"/>
      <c r="C76" s="71" t="s">
        <v>10</v>
      </c>
      <c r="D76" s="83"/>
      <c r="E76" s="84"/>
      <c r="F76" s="72" t="s">
        <v>90</v>
      </c>
      <c r="G76" s="62" t="s">
        <v>9</v>
      </c>
      <c r="H76" s="73">
        <v>1</v>
      </c>
      <c r="I76" s="51"/>
      <c r="J76" s="51">
        <f t="shared" si="2"/>
        <v>0</v>
      </c>
    </row>
    <row r="77" spans="1:10" s="16" customFormat="1" ht="13" thickBot="1">
      <c r="A77" s="23"/>
      <c r="B77" s="23"/>
      <c r="C77" s="23"/>
      <c r="D77" s="23"/>
      <c r="E77" s="24"/>
      <c r="F77" s="23"/>
      <c r="G77" s="25"/>
      <c r="H77" s="25"/>
      <c r="I77" s="23"/>
      <c r="J77" s="23"/>
    </row>
    <row r="78" spans="1:10" s="30" customFormat="1" ht="23.25" customHeight="1">
      <c r="A78" s="52"/>
      <c r="B78" s="52"/>
      <c r="C78" s="53" t="s">
        <v>11</v>
      </c>
      <c r="D78" s="52"/>
      <c r="E78" s="54"/>
      <c r="F78" s="52"/>
      <c r="G78" s="55"/>
      <c r="H78" s="55"/>
      <c r="I78" s="52"/>
      <c r="J78" s="56">
        <f>J41+J5</f>
        <v>0</v>
      </c>
    </row>
    <row r="81" ht="12.75" collapsed="1"/>
    <row r="90" ht="12.75" collapsed="1"/>
    <row r="94" ht="25" customHeight="1"/>
    <row r="95" ht="25" customHeight="1"/>
    <row r="96" ht="25" customHeight="1"/>
    <row r="97" ht="25" customHeight="1"/>
    <row r="98" ht="25" customHeight="1"/>
    <row r="99" ht="25" customHeight="1"/>
    <row r="100" ht="25" customHeight="1"/>
    <row r="101" ht="25" customHeight="1"/>
    <row r="102" ht="25" customHeight="1"/>
    <row r="103" ht="25" customHeight="1"/>
    <row r="104" ht="25" customHeight="1"/>
    <row r="105" ht="25" customHeight="1"/>
    <row r="106" ht="25" customHeight="1"/>
    <row r="107" ht="25" customHeight="1"/>
    <row r="108" ht="25" customHeight="1"/>
    <row r="109" ht="25" customHeight="1"/>
    <row r="110" ht="15" customHeight="1"/>
    <row r="111" ht="25" customHeight="1"/>
    <row r="112" ht="18" customHeight="1"/>
    <row r="113" ht="25" customHeight="1"/>
    <row r="114" ht="25" customHeight="1"/>
  </sheetData>
  <sheetProtection algorithmName="SHA-512" hashValue="x+X03kqSPPzpuORCbfvuXR0BWtqHGY0R/MLuweMzKeInFoROZ/9VP2A07bsm5L48vTAQR0hq+1500Bc4ugeM1A==" saltValue="SEcoBiEf5/tXoofGbUjRwQ==" spinCount="100000" sheet="1"/>
  <autoFilter ref="A2:J114"/>
  <hyperlinks>
    <hyperlink ref="E83" r:id="rId1" display="DXP 44 HD 4K"/>
    <hyperlink ref="E85" r:id="rId2" display="DTP HDMI 4K 230 Tx"/>
    <hyperlink ref="E86" r:id="rId3" display="DTP HDMI 4K 230 Rx"/>
  </hyperlinks>
  <printOptions/>
  <pageMargins left="0.7480314960629921" right="0.7480314960629921" top="0.984251968503937" bottom="0.984251968503937" header="0.5118110236220472" footer="0.5118110236220472"/>
  <pageSetup fitToHeight="9" fitToWidth="1" horizontalDpi="600" verticalDpi="600" orientation="landscape" paperSize="9" scale="63" r:id="rId5"/>
  <headerFooter alignWithMargins="0">
    <oddFooter>&amp;C&amp;P/&amp;N</oddFooter>
  </headerFooter>
  <rowBreaks count="1" manualBreakCount="1">
    <brk id="109" max="16383" man="1"/>
  </rowBreaks>
  <drawing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1D5D00D18BED542A1391B1FD89084F3" ma:contentTypeVersion="18" ma:contentTypeDescription="Vytvoří nový dokument" ma:contentTypeScope="" ma:versionID="e884bf648cbd3adae4801c4813c8af05">
  <xsd:schema xmlns:xsd="http://www.w3.org/2001/XMLSchema" xmlns:xs="http://www.w3.org/2001/XMLSchema" xmlns:p="http://schemas.microsoft.com/office/2006/metadata/properties" xmlns:ns3="63ef4d09-7a27-477e-abfe-88d2d0877d32" xmlns:ns4="b0e90202-8514-490b-aa47-458e66aada41" targetNamespace="http://schemas.microsoft.com/office/2006/metadata/properties" ma:root="true" ma:fieldsID="0f9d237bdada1422a29c663a69eac6af" ns3:_="" ns4:_="">
    <xsd:import namespace="63ef4d09-7a27-477e-abfe-88d2d0877d32"/>
    <xsd:import namespace="b0e90202-8514-490b-aa47-458e66aada4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element ref="ns3:MediaLengthInSeconds" minOccurs="0"/>
                <xsd:element ref="ns3:_activity" minOccurs="0"/>
                <xsd:element ref="ns3:MediaServiceSearchProperties"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f4d09-7a27-477e-abfe-88d2d0877d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ystemTags" ma:index="25"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0e90202-8514-490b-aa47-458e66aada41"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element name="SharingHintHash" ma:index="17"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ef4d09-7a27-477e-abfe-88d2d0877d32" xsi:nil="true"/>
  </documentManagement>
</p:properties>
</file>

<file path=customXml/itemProps1.xml><?xml version="1.0" encoding="utf-8"?>
<ds:datastoreItem xmlns:ds="http://schemas.openxmlformats.org/officeDocument/2006/customXml" ds:itemID="{E2DD54EC-8DB0-4933-903E-EAAB36C3C8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ef4d09-7a27-477e-abfe-88d2d0877d32"/>
    <ds:schemaRef ds:uri="b0e90202-8514-490b-aa47-458e66aada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0DB8CC-AB83-4799-8919-375AA9C9FC5E}">
  <ds:schemaRefs>
    <ds:schemaRef ds:uri="http://schemas.microsoft.com/sharepoint/v3/contenttype/forms"/>
  </ds:schemaRefs>
</ds:datastoreItem>
</file>

<file path=customXml/itemProps3.xml><?xml version="1.0" encoding="utf-8"?>
<ds:datastoreItem xmlns:ds="http://schemas.openxmlformats.org/officeDocument/2006/customXml" ds:itemID="{5FDE07BC-08C1-426E-89EB-9EDEB22E8442}">
  <ds:schemaRefs>
    <ds:schemaRef ds:uri="b0e90202-8514-490b-aa47-458e66aada41"/>
    <ds:schemaRef ds:uri="http://purl.org/dc/terms/"/>
    <ds:schemaRef ds:uri="http://schemas.microsoft.com/office/2006/documentManagement/types"/>
    <ds:schemaRef ds:uri="http://schemas.microsoft.com/office/2006/metadata/properties"/>
    <ds:schemaRef ds:uri="63ef4d09-7a27-477e-abfe-88d2d0877d32"/>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Csiszár</dc:creator>
  <cp:keywords/>
  <dc:description/>
  <cp:lastModifiedBy>Milan Matolak</cp:lastModifiedBy>
  <cp:lastPrinted>2024-05-14T11:57:23Z</cp:lastPrinted>
  <dcterms:created xsi:type="dcterms:W3CDTF">2016-07-01T11:27:08Z</dcterms:created>
  <dcterms:modified xsi:type="dcterms:W3CDTF">2024-05-29T11:56:40Z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y fmtid="{D5CDD505-2E9C-101B-9397-08002B2CF9AE}" pid="3" name="ContentTypeId">
    <vt:lpwstr>0x010100D1D5D00D18BED542A1391B1FD89084F3</vt:lpwstr>
  </property>
</Properties>
</file>