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4\19_2024_SAP_kveten_1_pol\"/>
    </mc:Choice>
  </mc:AlternateContent>
  <xr:revisionPtr revIDLastSave="19" documentId="14_{6A8F9FF5-D160-4219-BB3D-E910E4EFFDA5}" xr6:coauthVersionLast="36" xr6:coauthVersionMax="36" xr10:uidLastSave="{909F145F-C197-493D-8A0E-2828280F71D9}"/>
  <bookViews>
    <workbookView xWindow="0" yWindow="0" windowWidth="15420" windowHeight="134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17" i="1" l="1"/>
  <c r="I17" i="1"/>
  <c r="I19" i="1"/>
  <c r="G19" i="1"/>
  <c r="I18" i="1"/>
  <c r="G18" i="1"/>
  <c r="I20" i="1"/>
  <c r="G20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I22" i="1" s="1"/>
  <c r="G8" i="1"/>
  <c r="G21" i="1" l="1"/>
</calcChain>
</file>

<file path=xl/sharedStrings.xml><?xml version="1.0" encoding="utf-8"?>
<sst xmlns="http://schemas.openxmlformats.org/spreadsheetml/2006/main" count="142" uniqueCount="64">
  <si>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</si>
  <si>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</si>
  <si>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</si>
  <si>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</si>
  <si>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</si>
  <si>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</si>
  <si>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</si>
  <si>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</si>
  <si>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</si>
  <si>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</si>
  <si>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</si>
  <si>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</si>
  <si>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</si>
  <si>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</si>
  <si>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</si>
  <si>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</si>
  <si>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</si>
  <si>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</si>
  <si>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</si>
  <si>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</si>
  <si>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</si>
  <si>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</si>
  <si>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</si>
  <si>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</si>
  <si>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</si>
  <si>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</si>
  <si>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</si>
  <si>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</si>
  <si>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</si>
  <si>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</si>
  <si>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DNS_PC_ATYP</t>
  </si>
  <si>
    <t>17. listopadu</t>
  </si>
  <si>
    <t>2172/15</t>
  </si>
  <si>
    <t>708 00</t>
  </si>
  <si>
    <t>Ostrava-Poruba</t>
  </si>
  <si>
    <t>Rektorát</t>
  </si>
  <si>
    <t>17. listopadu</t>
  </si>
  <si>
    <t>Fak. elektrotechniky a informatiky</t>
  </si>
  <si>
    <t>DNS_LCD27" Výškově stavitelný</t>
  </si>
  <si>
    <t>DNS_PC_ typ_B</t>
  </si>
  <si>
    <t>Ekonomická fakulta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</si>
  <si>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19/2024</t>
    </r>
  </si>
  <si>
    <t>DNS_NB17"</t>
  </si>
  <si>
    <t>DNS_NB_ATYP</t>
  </si>
  <si>
    <t>DNS_LCD27"_4K</t>
  </si>
  <si>
    <t>DNS_LCD27"</t>
  </si>
  <si>
    <t>DNS_NB15"_typ_A</t>
  </si>
  <si>
    <t>Sokolská třída</t>
  </si>
  <si>
    <t>33</t>
  </si>
  <si>
    <t>702 00</t>
  </si>
  <si>
    <t>Ostrava</t>
  </si>
  <si>
    <t>CEET</t>
  </si>
  <si>
    <t>Rektorát - 984 úklidová služba</t>
  </si>
  <si>
    <t>Fakulta  strojní</t>
  </si>
  <si>
    <t>FS - Institut dopravy 342</t>
  </si>
  <si>
    <t>Petra Frélichová 
petra.frelichova@vsb.cz
+420597325971</t>
  </si>
  <si>
    <t>Ing. Hana Havlenová 
hana.havlenova@vsb.cz
+420 596 992 179</t>
  </si>
  <si>
    <t>Sylva Krčmářová 
sylva.krcmarova@vsb.cz
+420596999310</t>
  </si>
  <si>
    <t>Radka Bartoncová 
radka.bartoncova@vsb.cz
+420597321283</t>
  </si>
  <si>
    <t>Renáta Hmurová 
renata.hmurova@vsb.cz
+420597325506</t>
  </si>
  <si>
    <t>Tereza Fittlová
tereza.fittlova@vsb.cz
+420 596 993 152</t>
  </si>
  <si>
    <t>DNS_LCD_ATYP</t>
  </si>
  <si>
    <t>Ivana Kugler Gallusová
ivana.kugler.gallusova@vsb.cz
+420 596 993 210</t>
  </si>
  <si>
    <t xml:space="preserve">Bc. Darina Cihlářová
darina.cihlarova@vsb.cz
+420 596 999 020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</si>
</sst>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9" xfId="0" applyNumberForma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0" fillId="0" borderId="21" xfId="0" applyNumberFormat="1" applyFill="1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DZ43"/>
  <sheetViews>
    <sheetView tabSelected="1" zoomScale="70" zoomScaleNormal="70" workbookViewId="0">
      <selection activeCell="A2" sqref="A2:O2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23.81640625" bestFit="1" customWidth="1"/>
    <col min="13" max="13" width="8.1796875" bestFit="1" customWidth="1"/>
    <col min="14" max="14" width="6.453125" bestFit="1" customWidth="1"/>
    <col min="15" max="15" width="18.26953125" style="32" bestFit="1" customWidth="1"/>
  </cols>
  <sheetData>
    <row r="2" spans="1:130" ht="18" x14ac:dyDescent="0.2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30" ht="18.5" x14ac:dyDescent="0.25">
      <c r="A3" s="69" t="s">
        <v>41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30" ht="24" customHeight="1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30" ht="4.5" customHeight="1" thickBot="1" x14ac:dyDescent="0.3">
      <c r="A5" s="38"/>
      <c r="B5" s="20"/>
      <c r="C5" s="2"/>
      <c r="D5" s="5"/>
      <c r="E5" s="5"/>
      <c r="F5" s="2"/>
      <c r="G5" s="2"/>
      <c r="H5" s="2"/>
      <c r="I5" s="2"/>
      <c r="J5" s="2"/>
      <c r="K5" s="26"/>
      <c r="L5" s="2"/>
      <c r="M5" s="2"/>
      <c r="N5" s="2"/>
      <c r="O5" s="5"/>
    </row>
    <row r="6" spans="1:130" s="1" customFormat="1" ht="16.399999999999999" customHeight="1" thickTop="1" thickBot="1" x14ac:dyDescent="0.3">
      <c r="A6" s="71" t="s">
        <v>2</v>
      </c>
      <c r="B6" s="73" t="s">
        <v>3</v>
      </c>
      <c r="C6" s="75" t="s">
        <v>4</v>
      </c>
      <c r="D6" s="79" t="s">
        <v>5</v>
      </c>
      <c r="E6" s="79" t="s">
        <v>6</v>
      </c>
      <c r="F6" s="81" t="s">
        <v>7</v>
      </c>
      <c r="G6" s="82"/>
      <c r="H6" s="81" t="s">
        <v>8</v>
      </c>
      <c r="I6" s="82"/>
      <c r="J6" s="3" t="s">
        <v>9</v>
      </c>
      <c r="K6" s="79" t="s">
        <v>10</v>
      </c>
      <c r="L6" s="75" t="s">
        <v>11</v>
      </c>
      <c r="M6" s="3" t="s">
        <v>12</v>
      </c>
      <c r="N6" s="75" t="s">
        <v>13</v>
      </c>
      <c r="O6" s="77" t="s">
        <v>14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16.399999999999999" customHeight="1" thickBot="1" x14ac:dyDescent="0.3">
      <c r="A7" s="72"/>
      <c r="B7" s="74"/>
      <c r="C7" s="76"/>
      <c r="D7" s="80"/>
      <c r="E7" s="80"/>
      <c r="F7" s="34" t="s">
        <v>15</v>
      </c>
      <c r="G7" s="34" t="s">
        <v>16</v>
      </c>
      <c r="H7" s="34" t="s">
        <v>15</v>
      </c>
      <c r="I7" s="34" t="s">
        <v>16</v>
      </c>
      <c r="J7" s="35" t="s">
        <v>17</v>
      </c>
      <c r="K7" s="80"/>
      <c r="L7" s="76"/>
      <c r="M7" s="35" t="s">
        <v>18</v>
      </c>
      <c r="N7" s="76"/>
      <c r="O7" s="78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Top="1" thickBot="1" x14ac:dyDescent="0.3">
      <c r="A8" s="51">
        <v>60005866</v>
      </c>
      <c r="B8" s="49">
        <v>10</v>
      </c>
      <c r="C8" s="50" t="s">
        <v>42</v>
      </c>
      <c r="D8" s="46">
        <v>1</v>
      </c>
      <c r="E8" s="45" t="s">
        <v>29</v>
      </c>
      <c r="F8" s="24">
        <v>23000</v>
      </c>
      <c r="G8" s="24">
        <f t="shared" ref="G8:G9" si="0">D8*F8</f>
        <v>23000</v>
      </c>
      <c r="H8" s="25" t="s">
        <v>19</v>
      </c>
      <c r="I8" s="33" t="e">
        <f t="shared" ref="I8:I9" si="1">H8*D8</f>
        <v>#VALUE!</v>
      </c>
      <c r="J8" s="48" t="s">
        <v>55</v>
      </c>
      <c r="K8" s="42" t="s">
        <v>37</v>
      </c>
      <c r="L8" s="42" t="s">
        <v>31</v>
      </c>
      <c r="M8" s="42" t="s">
        <v>32</v>
      </c>
      <c r="N8" s="42" t="s">
        <v>33</v>
      </c>
      <c r="O8" s="47" t="s">
        <v>34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59">
        <v>60005867</v>
      </c>
      <c r="B9" s="49">
        <v>10</v>
      </c>
      <c r="C9" s="50" t="s">
        <v>43</v>
      </c>
      <c r="D9" s="46">
        <v>1</v>
      </c>
      <c r="E9" s="45" t="s">
        <v>29</v>
      </c>
      <c r="F9" s="24">
        <v>34500</v>
      </c>
      <c r="G9" s="24">
        <f t="shared" si="0"/>
        <v>34500</v>
      </c>
      <c r="H9" s="25" t="s">
        <v>19</v>
      </c>
      <c r="I9" s="33" t="e">
        <f t="shared" si="1"/>
        <v>#VALUE!</v>
      </c>
      <c r="J9" s="53" t="s">
        <v>56</v>
      </c>
      <c r="K9" s="53" t="s">
        <v>40</v>
      </c>
      <c r="L9" s="53" t="s">
        <v>47</v>
      </c>
      <c r="M9" s="53" t="s">
        <v>48</v>
      </c>
      <c r="N9" s="53" t="s">
        <v>49</v>
      </c>
      <c r="O9" s="55" t="s">
        <v>50</v>
      </c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60"/>
      <c r="B10" s="49">
        <v>20</v>
      </c>
      <c r="C10" s="50" t="s">
        <v>30</v>
      </c>
      <c r="D10" s="46">
        <v>1</v>
      </c>
      <c r="E10" s="45" t="s">
        <v>29</v>
      </c>
      <c r="F10" s="24">
        <v>18000</v>
      </c>
      <c r="G10" s="24">
        <f>D10*F10</f>
        <v>18000</v>
      </c>
      <c r="H10" s="25" t="s">
        <v>19</v>
      </c>
      <c r="I10" s="33" t="e">
        <f>H10*D10</f>
        <v>#VALUE!</v>
      </c>
      <c r="J10" s="54"/>
      <c r="K10" s="54" t="s">
        <v>40</v>
      </c>
      <c r="L10" s="54" t="s">
        <v>47</v>
      </c>
      <c r="M10" s="54" t="s">
        <v>48</v>
      </c>
      <c r="N10" s="54" t="s">
        <v>49</v>
      </c>
      <c r="O10" s="56" t="s">
        <v>50</v>
      </c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59">
        <v>60005868</v>
      </c>
      <c r="B11" s="49">
        <v>10</v>
      </c>
      <c r="C11" s="50" t="s">
        <v>30</v>
      </c>
      <c r="D11" s="46">
        <v>1</v>
      </c>
      <c r="E11" s="45" t="s">
        <v>29</v>
      </c>
      <c r="F11" s="24">
        <v>45000</v>
      </c>
      <c r="G11" s="24">
        <f t="shared" ref="G11:G12" si="2">D11*F11</f>
        <v>45000</v>
      </c>
      <c r="H11" s="25" t="s">
        <v>19</v>
      </c>
      <c r="I11" s="33" t="e">
        <f t="shared" ref="I11:I12" si="3">H11*D11</f>
        <v>#VALUE!</v>
      </c>
      <c r="J11" s="53" t="s">
        <v>57</v>
      </c>
      <c r="K11" s="53" t="s">
        <v>51</v>
      </c>
      <c r="L11" s="53" t="s">
        <v>36</v>
      </c>
      <c r="M11" s="53" t="s">
        <v>32</v>
      </c>
      <c r="N11" s="53" t="s">
        <v>33</v>
      </c>
      <c r="O11" s="55" t="s">
        <v>34</v>
      </c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60"/>
      <c r="B12" s="49">
        <v>20</v>
      </c>
      <c r="C12" s="52" t="s">
        <v>61</v>
      </c>
      <c r="D12" s="46">
        <v>1</v>
      </c>
      <c r="E12" s="45" t="s">
        <v>29</v>
      </c>
      <c r="F12" s="24">
        <v>10000</v>
      </c>
      <c r="G12" s="24">
        <f t="shared" si="2"/>
        <v>10000</v>
      </c>
      <c r="H12" s="25" t="s">
        <v>19</v>
      </c>
      <c r="I12" s="33" t="e">
        <f t="shared" si="3"/>
        <v>#VALUE!</v>
      </c>
      <c r="J12" s="54"/>
      <c r="K12" s="54" t="s">
        <v>51</v>
      </c>
      <c r="L12" s="54" t="s">
        <v>36</v>
      </c>
      <c r="M12" s="54" t="s">
        <v>32</v>
      </c>
      <c r="N12" s="54" t="s">
        <v>33</v>
      </c>
      <c r="O12" s="56" t="s">
        <v>34</v>
      </c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59">
        <v>60005871</v>
      </c>
      <c r="B13" s="49">
        <v>10</v>
      </c>
      <c r="C13" s="50" t="s">
        <v>45</v>
      </c>
      <c r="D13" s="46">
        <v>1</v>
      </c>
      <c r="E13" s="45" t="s">
        <v>29</v>
      </c>
      <c r="F13" s="24">
        <v>5000</v>
      </c>
      <c r="G13" s="24">
        <f>D13*F13</f>
        <v>5000</v>
      </c>
      <c r="H13" s="25" t="s">
        <v>19</v>
      </c>
      <c r="I13" s="33" t="e">
        <f>H13*D13</f>
        <v>#VALUE!</v>
      </c>
      <c r="J13" s="53" t="s">
        <v>62</v>
      </c>
      <c r="K13" s="53" t="s">
        <v>35</v>
      </c>
      <c r="L13" s="53" t="s">
        <v>36</v>
      </c>
      <c r="M13" s="53" t="s">
        <v>32</v>
      </c>
      <c r="N13" s="53" t="s">
        <v>33</v>
      </c>
      <c r="O13" s="57" t="s">
        <v>34</v>
      </c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60"/>
      <c r="B14" s="49">
        <v>20</v>
      </c>
      <c r="C14" s="50" t="s">
        <v>46</v>
      </c>
      <c r="D14" s="46">
        <v>1</v>
      </c>
      <c r="E14" s="45" t="s">
        <v>29</v>
      </c>
      <c r="F14" s="24">
        <v>18500</v>
      </c>
      <c r="G14" s="24">
        <f t="shared" ref="G14:G16" si="4">D14*F14</f>
        <v>18500</v>
      </c>
      <c r="H14" s="25" t="s">
        <v>19</v>
      </c>
      <c r="I14" s="33" t="e">
        <f t="shared" ref="I14:I16" si="5">H14*D14</f>
        <v>#VALUE!</v>
      </c>
      <c r="J14" s="54"/>
      <c r="K14" s="54" t="s">
        <v>52</v>
      </c>
      <c r="L14" s="54" t="s">
        <v>36</v>
      </c>
      <c r="M14" s="54" t="s">
        <v>32</v>
      </c>
      <c r="N14" s="54" t="s">
        <v>33</v>
      </c>
      <c r="O14" s="58"/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59">
        <v>60005872</v>
      </c>
      <c r="B15" s="49">
        <v>10</v>
      </c>
      <c r="C15" s="50" t="s">
        <v>43</v>
      </c>
      <c r="D15" s="46">
        <v>3</v>
      </c>
      <c r="E15" s="45" t="s">
        <v>29</v>
      </c>
      <c r="F15" s="24">
        <v>24000</v>
      </c>
      <c r="G15" s="24">
        <f t="shared" si="4"/>
        <v>72000</v>
      </c>
      <c r="H15" s="25" t="s">
        <v>19</v>
      </c>
      <c r="I15" s="33" t="e">
        <f t="shared" si="5"/>
        <v>#VALUE!</v>
      </c>
      <c r="J15" s="53" t="s">
        <v>63</v>
      </c>
      <c r="K15" s="53" t="s">
        <v>35</v>
      </c>
      <c r="L15" s="53" t="s">
        <v>36</v>
      </c>
      <c r="M15" s="53" t="s">
        <v>32</v>
      </c>
      <c r="N15" s="53" t="s">
        <v>33</v>
      </c>
      <c r="O15" s="57" t="s">
        <v>34</v>
      </c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60"/>
      <c r="B16" s="49">
        <v>20</v>
      </c>
      <c r="C16" s="52" t="s">
        <v>61</v>
      </c>
      <c r="D16" s="46">
        <v>3</v>
      </c>
      <c r="E16" s="45" t="s">
        <v>29</v>
      </c>
      <c r="F16" s="24">
        <v>12000</v>
      </c>
      <c r="G16" s="24">
        <f t="shared" si="4"/>
        <v>36000</v>
      </c>
      <c r="H16" s="25" t="s">
        <v>19</v>
      </c>
      <c r="I16" s="33" t="e">
        <f t="shared" si="5"/>
        <v>#VALUE!</v>
      </c>
      <c r="J16" s="54"/>
      <c r="K16" s="54" t="s">
        <v>35</v>
      </c>
      <c r="L16" s="54" t="s">
        <v>36</v>
      </c>
      <c r="M16" s="54" t="s">
        <v>32</v>
      </c>
      <c r="N16" s="54" t="s">
        <v>33</v>
      </c>
      <c r="O16" s="58"/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51">
        <v>60005877</v>
      </c>
      <c r="B17" s="49">
        <v>10</v>
      </c>
      <c r="C17" s="50" t="s">
        <v>44</v>
      </c>
      <c r="D17" s="46">
        <v>2</v>
      </c>
      <c r="E17" s="45" t="s">
        <v>29</v>
      </c>
      <c r="F17" s="24">
        <v>9000</v>
      </c>
      <c r="G17" s="24">
        <f t="shared" ref="G17" si="6">D17*F17</f>
        <v>18000</v>
      </c>
      <c r="H17" s="25" t="s">
        <v>19</v>
      </c>
      <c r="I17" s="33" t="e">
        <f t="shared" ref="I17" si="7">H17*D17</f>
        <v>#VALUE!</v>
      </c>
      <c r="J17" s="48" t="s">
        <v>59</v>
      </c>
      <c r="K17" s="42" t="s">
        <v>35</v>
      </c>
      <c r="L17" s="42" t="s">
        <v>36</v>
      </c>
      <c r="M17" s="42" t="s">
        <v>32</v>
      </c>
      <c r="N17" s="42" t="s">
        <v>33</v>
      </c>
      <c r="O17" s="43" t="s">
        <v>34</v>
      </c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59">
        <v>60005878</v>
      </c>
      <c r="B18" s="49">
        <v>10</v>
      </c>
      <c r="C18" s="50" t="s">
        <v>39</v>
      </c>
      <c r="D18" s="46">
        <v>4</v>
      </c>
      <c r="E18" s="45" t="s">
        <v>29</v>
      </c>
      <c r="F18" s="24">
        <v>22500</v>
      </c>
      <c r="G18" s="24">
        <f>D18*F18</f>
        <v>90000</v>
      </c>
      <c r="H18" s="25" t="s">
        <v>19</v>
      </c>
      <c r="I18" s="33" t="e">
        <f>H18*D18</f>
        <v>#VALUE!</v>
      </c>
      <c r="J18" s="53" t="s">
        <v>58</v>
      </c>
      <c r="K18" s="53" t="s">
        <v>54</v>
      </c>
      <c r="L18" s="53" t="s">
        <v>31</v>
      </c>
      <c r="M18" s="53" t="s">
        <v>32</v>
      </c>
      <c r="N18" s="53" t="s">
        <v>33</v>
      </c>
      <c r="O18" s="55" t="s">
        <v>34</v>
      </c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60"/>
      <c r="B19" s="49">
        <v>20</v>
      </c>
      <c r="C19" s="50" t="s">
        <v>38</v>
      </c>
      <c r="D19" s="46">
        <v>5</v>
      </c>
      <c r="E19" s="45" t="s">
        <v>29</v>
      </c>
      <c r="F19" s="24">
        <v>5000</v>
      </c>
      <c r="G19" s="24">
        <f t="shared" ref="G19" si="8">D19*F19</f>
        <v>25000</v>
      </c>
      <c r="H19" s="25" t="s">
        <v>19</v>
      </c>
      <c r="I19" s="33" t="e">
        <f t="shared" ref="I19" si="9">H19*D19</f>
        <v>#VALUE!</v>
      </c>
      <c r="J19" s="54"/>
      <c r="K19" s="54" t="s">
        <v>54</v>
      </c>
      <c r="L19" s="54" t="s">
        <v>31</v>
      </c>
      <c r="M19" s="54" t="s">
        <v>32</v>
      </c>
      <c r="N19" s="54" t="s">
        <v>33</v>
      </c>
      <c r="O19" s="56" t="s">
        <v>34</v>
      </c>
      <c r="P19"/>
      <c r="Q19"/>
      <c r="R19"/>
      <c r="S19"/>
      <c r="T19" s="2"/>
      <c r="U19" s="3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51">
        <v>60005879</v>
      </c>
      <c r="B20" s="49">
        <v>10</v>
      </c>
      <c r="C20" s="52" t="s">
        <v>61</v>
      </c>
      <c r="D20" s="46">
        <v>25</v>
      </c>
      <c r="E20" s="45" t="s">
        <v>29</v>
      </c>
      <c r="F20" s="24">
        <v>4400</v>
      </c>
      <c r="G20" s="24">
        <f>D20*F20</f>
        <v>110000</v>
      </c>
      <c r="H20" s="25" t="s">
        <v>19</v>
      </c>
      <c r="I20" s="33" t="e">
        <f>H20*D20</f>
        <v>#VALUE!</v>
      </c>
      <c r="J20" s="48" t="s">
        <v>60</v>
      </c>
      <c r="K20" s="42" t="s">
        <v>53</v>
      </c>
      <c r="L20" s="42" t="s">
        <v>31</v>
      </c>
      <c r="M20" s="42" t="s">
        <v>32</v>
      </c>
      <c r="N20" s="42" t="s">
        <v>33</v>
      </c>
      <c r="O20" s="43" t="s">
        <v>34</v>
      </c>
      <c r="P20"/>
      <c r="Q20"/>
      <c r="R20"/>
      <c r="S20"/>
      <c r="T20" s="2"/>
      <c r="U20" s="3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5" thickTop="1" thickBot="1" x14ac:dyDescent="0.3">
      <c r="A21" s="66" t="s">
        <v>20</v>
      </c>
      <c r="B21" s="67"/>
      <c r="C21" s="67"/>
      <c r="D21" s="67"/>
      <c r="E21" s="67"/>
      <c r="F21" s="67"/>
      <c r="G21" s="36">
        <f>SUM(G8:G20)</f>
        <v>505000</v>
      </c>
      <c r="H21" s="23"/>
      <c r="I21" s="23"/>
      <c r="J21" s="23"/>
      <c r="K21" s="27"/>
      <c r="L21" s="13"/>
      <c r="M21" s="13"/>
      <c r="N21" s="13"/>
      <c r="O21" s="39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5" thickTop="1" thickBot="1" x14ac:dyDescent="0.3">
      <c r="A22" s="63" t="s">
        <v>21</v>
      </c>
      <c r="B22" s="64"/>
      <c r="C22" s="64"/>
      <c r="D22" s="64"/>
      <c r="E22" s="64"/>
      <c r="F22" s="64"/>
      <c r="G22" s="64"/>
      <c r="H22" s="65"/>
      <c r="I22" s="4" t="e">
        <f>SUM(I8:I20)</f>
        <v>#VALUE!</v>
      </c>
      <c r="J22" s="14"/>
      <c r="K22" s="28"/>
      <c r="L22" s="17"/>
      <c r="M22" s="18"/>
      <c r="N22" s="17"/>
      <c r="O22" s="40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13.5" thickTop="1" thickBot="1" x14ac:dyDescent="0.3">
      <c r="A23" s="8" t="s">
        <v>22</v>
      </c>
      <c r="B23" s="10"/>
      <c r="C23" s="7"/>
      <c r="D23" s="8"/>
      <c r="E23" s="7"/>
      <c r="F23" s="9"/>
      <c r="G23" s="9"/>
      <c r="H23" s="7"/>
      <c r="I23" s="7"/>
      <c r="J23" s="7"/>
      <c r="K23" s="29"/>
      <c r="L23" s="7"/>
      <c r="M23" s="8"/>
      <c r="N23" s="7"/>
      <c r="O23" s="41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13" thickBot="1" x14ac:dyDescent="0.3">
      <c r="A24" s="8" t="s">
        <v>23</v>
      </c>
      <c r="B24" s="61" t="s">
        <v>19</v>
      </c>
      <c r="C24" s="62"/>
      <c r="D24" s="62"/>
      <c r="E24" s="62"/>
      <c r="F24" s="10" t="s">
        <v>24</v>
      </c>
      <c r="G24" s="7"/>
      <c r="H24" s="11"/>
      <c r="I24" s="7"/>
      <c r="J24" s="8"/>
      <c r="K24" s="29"/>
      <c r="L24" s="7"/>
      <c r="M24" s="8"/>
      <c r="N24" s="7"/>
      <c r="O24" s="41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ht="23.15" customHeight="1" x14ac:dyDescent="0.25">
      <c r="B25" s="10"/>
      <c r="C25" s="7"/>
      <c r="D25" s="8"/>
      <c r="E25" s="7"/>
      <c r="F25" s="11"/>
      <c r="G25" s="11"/>
      <c r="H25" s="12" t="s">
        <v>25</v>
      </c>
      <c r="I25" s="7"/>
      <c r="J25" s="8"/>
      <c r="K25" s="29"/>
      <c r="L25" s="7"/>
      <c r="M25" s="8"/>
      <c r="N25" s="7"/>
      <c r="O25" s="41"/>
    </row>
    <row r="26" spans="1:130" x14ac:dyDescent="0.25">
      <c r="B26" s="10"/>
      <c r="C26" s="7"/>
      <c r="D26" s="19"/>
      <c r="E26" s="7"/>
      <c r="F26" s="11"/>
      <c r="G26" s="11"/>
      <c r="H26" s="12"/>
      <c r="I26" s="7"/>
      <c r="J26" s="8"/>
      <c r="K26" s="29"/>
      <c r="L26" s="7"/>
      <c r="M26" s="8"/>
      <c r="N26" s="7"/>
      <c r="O26" s="41"/>
    </row>
    <row r="27" spans="1:130" x14ac:dyDescent="0.25">
      <c r="B27" s="10"/>
      <c r="C27" s="7"/>
      <c r="D27" s="19"/>
      <c r="E27" s="7"/>
      <c r="F27" s="11"/>
      <c r="G27" s="9"/>
      <c r="H27" s="12"/>
      <c r="I27" s="7"/>
      <c r="J27" s="8"/>
      <c r="K27" s="29"/>
      <c r="L27" s="7"/>
      <c r="M27" s="8"/>
      <c r="N27" s="7"/>
      <c r="O27" s="41"/>
    </row>
    <row r="28" spans="1:130" x14ac:dyDescent="0.25">
      <c r="B28" s="10"/>
      <c r="C28" s="7"/>
      <c r="D28" s="19"/>
      <c r="E28" s="7"/>
      <c r="F28" s="11"/>
      <c r="G28" s="11"/>
      <c r="H28" s="12"/>
      <c r="I28" s="7"/>
      <c r="J28" s="8"/>
      <c r="K28" s="29"/>
      <c r="L28" s="7"/>
      <c r="M28" s="8"/>
      <c r="N28" s="7"/>
      <c r="O28" s="41"/>
    </row>
    <row r="29" spans="1:130" ht="14.5" x14ac:dyDescent="0.25">
      <c r="B29" s="10"/>
      <c r="C29" s="44"/>
      <c r="D29" s="19"/>
      <c r="E29" s="7"/>
      <c r="F29" s="11"/>
      <c r="G29" s="11"/>
      <c r="H29" s="11"/>
      <c r="I29" s="12"/>
      <c r="J29" s="8"/>
      <c r="K29" s="29"/>
      <c r="L29" s="16"/>
      <c r="M29" s="16"/>
      <c r="N29" s="16"/>
      <c r="O29" s="30"/>
    </row>
    <row r="30" spans="1:130" ht="14.5" x14ac:dyDescent="0.25">
      <c r="B30" s="10"/>
      <c r="C30" s="44"/>
      <c r="D30" s="19"/>
      <c r="E30" s="7"/>
      <c r="F30" s="8"/>
      <c r="G30" s="7"/>
      <c r="H30" s="7"/>
      <c r="I30" s="7"/>
      <c r="J30" s="16" t="s">
        <v>26</v>
      </c>
      <c r="K30" s="30"/>
      <c r="L30" s="15"/>
      <c r="M30" s="15"/>
      <c r="N30" s="15"/>
      <c r="O30" s="31"/>
    </row>
    <row r="31" spans="1:130" x14ac:dyDescent="0.25">
      <c r="B31" s="10"/>
      <c r="C31" s="44"/>
      <c r="D31" s="19"/>
      <c r="E31" s="7"/>
      <c r="F31" s="7"/>
      <c r="G31" s="7"/>
      <c r="H31" s="7"/>
      <c r="I31" s="7"/>
      <c r="J31" s="15" t="s">
        <v>27</v>
      </c>
      <c r="K31" s="31"/>
      <c r="L31" s="15"/>
      <c r="M31" s="15"/>
      <c r="N31" s="15"/>
      <c r="O31" s="31"/>
    </row>
    <row r="32" spans="1:130" x14ac:dyDescent="0.25">
      <c r="B32" s="10"/>
      <c r="C32" s="44"/>
      <c r="D32" s="19"/>
      <c r="E32" s="7"/>
      <c r="F32" s="7"/>
      <c r="G32" s="7"/>
      <c r="H32" s="7"/>
      <c r="I32" s="7"/>
      <c r="J32" s="15" t="s">
        <v>28</v>
      </c>
      <c r="K32" s="31"/>
    </row>
    <row r="33" spans="3:6" x14ac:dyDescent="0.25">
      <c r="C33" s="2"/>
      <c r="D33" s="22"/>
    </row>
    <row r="34" spans="3:6" x14ac:dyDescent="0.25">
      <c r="C34" s="2"/>
      <c r="D34" s="22"/>
    </row>
    <row r="35" spans="3:6" x14ac:dyDescent="0.25">
      <c r="C35" s="2"/>
      <c r="D35" s="22"/>
      <c r="E35" s="22"/>
    </row>
    <row r="36" spans="3:6" x14ac:dyDescent="0.25">
      <c r="D36" s="22"/>
    </row>
    <row r="37" spans="3:6" x14ac:dyDescent="0.25">
      <c r="D37" s="22"/>
    </row>
    <row r="38" spans="3:6" x14ac:dyDescent="0.25">
      <c r="D38" s="22"/>
    </row>
    <row r="39" spans="3:6" x14ac:dyDescent="0.25">
      <c r="D39" s="22"/>
      <c r="F39" s="37"/>
    </row>
    <row r="40" spans="3:6" x14ac:dyDescent="0.25">
      <c r="D40" s="22"/>
    </row>
    <row r="43" spans="3:6" x14ac:dyDescent="0.25">
      <c r="D43" s="22"/>
    </row>
  </sheetData>
  <mergeCells count="52">
    <mergeCell ref="N9:N10"/>
    <mergeCell ref="O9:O10"/>
    <mergeCell ref="N11:N12"/>
    <mergeCell ref="O11:O12"/>
    <mergeCell ref="H6:I6"/>
    <mergeCell ref="A9:A10"/>
    <mergeCell ref="A11:A12"/>
    <mergeCell ref="A13:A14"/>
    <mergeCell ref="A15:A16"/>
    <mergeCell ref="B24:E24"/>
    <mergeCell ref="A22:H22"/>
    <mergeCell ref="A21:F21"/>
    <mergeCell ref="A2:O2"/>
    <mergeCell ref="A3:O3"/>
    <mergeCell ref="A4:O4"/>
    <mergeCell ref="A6:A7"/>
    <mergeCell ref="B6:B7"/>
    <mergeCell ref="C6:C7"/>
    <mergeCell ref="O6:O7"/>
    <mergeCell ref="K6:K7"/>
    <mergeCell ref="L6:L7"/>
    <mergeCell ref="N6:N7"/>
    <mergeCell ref="D6:D7"/>
    <mergeCell ref="E6:E7"/>
    <mergeCell ref="F6:G6"/>
    <mergeCell ref="A18:A19"/>
    <mergeCell ref="J9:J10"/>
    <mergeCell ref="K9:K10"/>
    <mergeCell ref="L9:L10"/>
    <mergeCell ref="M9:M10"/>
    <mergeCell ref="J11:J12"/>
    <mergeCell ref="K11:K12"/>
    <mergeCell ref="L11:L12"/>
    <mergeCell ref="M11:M12"/>
    <mergeCell ref="J18:J19"/>
    <mergeCell ref="K18:K19"/>
    <mergeCell ref="L18:L19"/>
    <mergeCell ref="M18:M19"/>
    <mergeCell ref="N18:N19"/>
    <mergeCell ref="O18:O19"/>
    <mergeCell ref="J13:J14"/>
    <mergeCell ref="K13:K14"/>
    <mergeCell ref="L13:L14"/>
    <mergeCell ref="M13:M14"/>
    <mergeCell ref="N13:N14"/>
    <mergeCell ref="O13:O14"/>
    <mergeCell ref="J15:J16"/>
    <mergeCell ref="K15:K16"/>
    <mergeCell ref="L15:L16"/>
    <mergeCell ref="M15:M16"/>
    <mergeCell ref="N15:N16"/>
    <mergeCell ref="O15:O1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C0E329F-647A-4E01-9E25-4D283461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2024-05-21T08:49:39Z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