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AT0019\OneDrive - VSB-TUO\DNS IT+AVT 2024\17_2024_SAP_duben_2_pol\"/>
    </mc:Choice>
  </mc:AlternateContent>
  <xr:revisionPtr revIDLastSave="3" documentId="14_{30D22B41-1DF4-4229-BE2B-8D4CEEBEB666}" xr6:coauthVersionLast="36" xr6:coauthVersionMax="36" xr10:uidLastSave="{0820260F-B5CB-414D-B77E-B0F45FA51F63}"/>
  <bookViews>
    <workbookView xWindow="0" yWindow="0" windowWidth="15420" windowHeight="13420" xr2:uid="{00000000-000D-0000-FFFF-FFFF00000000}"/>
  </bookViews>
  <sheets>
    <sheet name="Sheet1" sheetId="1" r:id="rId1"/>
  </sheets>
  <calcPr calcId="191028"/>
</workbook>
</file>

<file path=xl/calcChain.xml><?xml version="1.0" encoding="utf-8"?>
<calcChain xmlns="http://schemas.openxmlformats.org/spreadsheetml/2006/main">
  <c r="G22" i="1" l="1"/>
  <c r="I22" i="1"/>
  <c r="G23" i="1"/>
  <c r="I23" i="1"/>
  <c r="G19" i="1"/>
  <c r="I19" i="1"/>
  <c r="G20" i="1"/>
  <c r="I20" i="1"/>
  <c r="G17" i="1"/>
  <c r="I17" i="1"/>
  <c r="I18" i="1" l="1"/>
  <c r="G18" i="1"/>
  <c r="I16" i="1"/>
  <c r="G16" i="1"/>
  <c r="I15" i="1"/>
  <c r="G15" i="1"/>
  <c r="G14" i="1" l="1"/>
  <c r="I14" i="1"/>
  <c r="G12" i="1"/>
  <c r="I12" i="1"/>
  <c r="I26" i="1" l="1"/>
  <c r="G26" i="1"/>
  <c r="I24" i="1" l="1"/>
  <c r="G24" i="1"/>
  <c r="I21" i="1"/>
  <c r="G21" i="1"/>
  <c r="I13" i="1"/>
  <c r="G13" i="1"/>
  <c r="I11" i="1"/>
  <c r="G11" i="1"/>
  <c r="I10" i="1"/>
  <c r="G10" i="1"/>
  <c r="I25" i="1" l="1"/>
  <c r="G25" i="1"/>
  <c r="I9" i="1"/>
  <c r="G9" i="1"/>
  <c r="I8" i="1"/>
  <c r="G8" i="1"/>
  <c r="G27" i="1" l="1"/>
  <c r="I28" i="1"/>
</calcChain>
</file>

<file path=xl/sharedStrings.xml><?xml version="1.0" encoding="utf-8"?>
<sst xmlns="http://schemas.openxmlformats.org/spreadsheetml/2006/main" count="198" uniqueCount="71">
  <si>
    <t>Příloha č. 1 - Specifikace předmětu veřejné zakázky / předmětu koupě</t>
  </si>
  <si>
    <t>zadávané v dynamickém nákupním systému s názvem Dodávky IT + AV techniky 2022–2025 a evidenčním číslem ve Věstníku veřejných zakázek Z2021-041737</t>
  </si>
  <si>
    <t>POBJ</t>
  </si>
  <si>
    <t>Pol.</t>
  </si>
  <si>
    <t>Název položky</t>
  </si>
  <si>
    <t>Mn</t>
  </si>
  <si>
    <t>MJ</t>
  </si>
  <si>
    <r>
      <t xml:space="preserve">Max. cena </t>
    </r>
    <r>
      <rPr>
        <b/>
        <sz val="10"/>
        <color theme="1"/>
        <rFont val="Arial"/>
        <family val="2"/>
        <charset val="238"/>
      </rPr>
      <t>včetně DPH</t>
    </r>
  </si>
  <si>
    <t>Nabízená cena včetně DPH</t>
  </si>
  <si>
    <t xml:space="preserve">Pověřená osoba / </t>
  </si>
  <si>
    <t>Pracoviště</t>
  </si>
  <si>
    <t>Ulice</t>
  </si>
  <si>
    <t>Čís.pop/</t>
  </si>
  <si>
    <t>PSČ</t>
  </si>
  <si>
    <t>Místo</t>
  </si>
  <si>
    <t>Cena/ks</t>
  </si>
  <si>
    <t>Cena celkem</t>
  </si>
  <si>
    <t>kontakt</t>
  </si>
  <si>
    <t>orient</t>
  </si>
  <si>
    <t xml:space="preserve">(doplní dodavatel) </t>
  </si>
  <si>
    <t>Předpokládaná hodnota (maximální celková cena)</t>
  </si>
  <si>
    <t>Celková nabídková cena / kupní cena včetně DPH</t>
  </si>
  <si>
    <t>Dodavatel prohlašuje, že nabízená zařízení splňují všechny parametry požadované zadavatelem v příloze č. 2 - Technická specifikace.</t>
  </si>
  <si>
    <t>V</t>
  </si>
  <si>
    <t>dne (datum v el.podpisu)</t>
  </si>
  <si>
    <t>Za dodavatele/prodávajícího:</t>
  </si>
  <si>
    <t>elektronický podpis (po převedení do PDF)</t>
  </si>
  <si>
    <t>Jméno, příjmení a funkce oprávněné osoby (doplní dodavatel)</t>
  </si>
  <si>
    <t>Firma (doplní dodavatel)</t>
  </si>
  <si>
    <t>KS</t>
  </si>
  <si>
    <t>DNS_PC_ATYP</t>
  </si>
  <si>
    <t>DNS_LCD_ATYP</t>
  </si>
  <si>
    <t>DNS_NB_ATYP</t>
  </si>
  <si>
    <t>17. listopadu</t>
  </si>
  <si>
    <t>2172/15</t>
  </si>
  <si>
    <t>708 00</t>
  </si>
  <si>
    <t>Ostrava-Poruba</t>
  </si>
  <si>
    <t>Studentská</t>
  </si>
  <si>
    <t>6231/1B</t>
  </si>
  <si>
    <t>Rektorát</t>
  </si>
  <si>
    <t>17. listopadu</t>
  </si>
  <si>
    <t>DNS_LCD27" Výškově stavitelný</t>
  </si>
  <si>
    <t>DNS_TABLET_ATYP</t>
  </si>
  <si>
    <t>IT4I</t>
  </si>
  <si>
    <t>Ing. Hana Havlenová 
hana.havlenova@vsb.cz
+420 596 992 179</t>
  </si>
  <si>
    <t>Ekonomická fakulta</t>
  </si>
  <si>
    <t>Fakulta hornicko-geologická</t>
  </si>
  <si>
    <t>Sokolská třída</t>
  </si>
  <si>
    <t>33</t>
  </si>
  <si>
    <t>702 00</t>
  </si>
  <si>
    <t>Ostrava</t>
  </si>
  <si>
    <t>Vladěna Hlavatá 
vladena.hlavata@vsb.cz
+420 596 999 586</t>
  </si>
  <si>
    <t>DNS_PC_typ_A</t>
  </si>
  <si>
    <t>DNS_TISK ČB</t>
  </si>
  <si>
    <t>DNS_TISK multi ČB</t>
  </si>
  <si>
    <t>DNS_TISK multi barva</t>
  </si>
  <si>
    <t>Ing. Martina Pavlorková 
martina.pavlorkova@vsb.cz
+420597324962</t>
  </si>
  <si>
    <t>Lenka Blažková 
lenka.blazkova@vsb.cz
+420597325351</t>
  </si>
  <si>
    <t xml:space="preserve"> 
</t>
  </si>
  <si>
    <t>Mgr. et Mgr. Jan Jargus, Ph.D. 
jan.jargus@vsb.cz
+420597321624</t>
  </si>
  <si>
    <t>Jana Hahnová 
jana.hahnova@vsb.cz
+420596994502</t>
  </si>
  <si>
    <t>Ivana Kugler Gallusová 
ivana.gallusova@vsb.cz
+420597323210</t>
  </si>
  <si>
    <t>Dagmar Adámková 
dagmar.adamkova@vsb.cz
+420597324443</t>
  </si>
  <si>
    <t xml:space="preserve">Ing. Hana Havlenová 
hana.havlenova@vsb.cz
+420 596 992 179 
</t>
  </si>
  <si>
    <t xml:space="preserve">Bc. Kateřina Ohnhäuserová 
katerina.ohnhauserova@vsb.cz
+420596992977 
</t>
  </si>
  <si>
    <t>Fakulta materiálově-technologická</t>
  </si>
  <si>
    <t>Fak. elektrotechniky a informatiky</t>
  </si>
  <si>
    <t>Rektorát - 984 úklidová služba</t>
  </si>
  <si>
    <r>
      <t xml:space="preserve">k veřejné zakázce s názvem </t>
    </r>
    <r>
      <rPr>
        <b/>
        <i/>
        <sz val="14"/>
        <color indexed="8"/>
        <rFont val="Calibri"/>
        <family val="2"/>
        <charset val="238"/>
      </rPr>
      <t>Dodávka IT techniky 17/2024</t>
    </r>
  </si>
  <si>
    <t>Fakulta strojní</t>
  </si>
  <si>
    <t>Pavlína Lyčková
pavlina.lyckova@vsb.cz
+420597325334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</si>
</sst>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&quot;Kč&quot;"/>
    <numFmt numFmtId="165" formatCode="#,##0.00\ &quot;Kč&quot;"/>
  </numFmts>
  <fonts count="10" x14ac:knownFonts="1">
    <font>
      <sz val="10"/>
      <name val="Arial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b/>
      <sz val="14"/>
      <name val="Arial"/>
      <family val="2"/>
      <charset val="238"/>
    </font>
    <font>
      <b/>
      <sz val="10"/>
      <color theme="1"/>
      <name val="Arial"/>
      <family val="2"/>
      <charset val="238"/>
    </font>
    <font>
      <sz val="14"/>
      <color theme="1"/>
      <name val="Calibri"/>
      <family val="2"/>
      <charset val="238"/>
      <scheme val="minor"/>
    </font>
    <font>
      <b/>
      <i/>
      <sz val="14"/>
      <color indexed="8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indexed="64"/>
      </patternFill>
    </fill>
  </fills>
  <borders count="35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/>
      <diagonal/>
    </border>
    <border>
      <left style="medium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/>
      <bottom style="thick">
        <color auto="1"/>
      </bottom>
      <diagonal/>
    </border>
    <border>
      <left style="medium">
        <color auto="1"/>
      </left>
      <right style="thick">
        <color auto="1"/>
      </right>
      <top style="medium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ck">
        <color auto="1"/>
      </right>
      <top/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/>
      <bottom/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ck">
        <color auto="1"/>
      </right>
      <top style="thick">
        <color auto="1"/>
      </top>
      <bottom/>
      <diagonal/>
    </border>
  </borders>
  <cellStyleXfs count="2">
    <xf numFmtId="0" fontId="0" fillId="0" borderId="0"/>
    <xf numFmtId="0" fontId="9" fillId="0" borderId="0"/>
  </cellStyleXfs>
  <cellXfs count="101">
    <xf numFmtId="0" fontId="0" fillId="0" borderId="0" xfId="0" applyAlignment="1">
      <alignment vertical="top"/>
    </xf>
    <xf numFmtId="0" fontId="0" fillId="0" borderId="1" xfId="0" applyBorder="1" applyAlignment="1">
      <alignment vertical="top"/>
    </xf>
    <xf numFmtId="0" fontId="2" fillId="0" borderId="0" xfId="0" applyFont="1" applyAlignment="1">
      <alignment vertical="top"/>
    </xf>
    <xf numFmtId="0" fontId="1" fillId="0" borderId="5" xfId="0" applyFont="1" applyBorder="1" applyAlignment="1">
      <alignment horizontal="center" vertical="top"/>
    </xf>
    <xf numFmtId="165" fontId="3" fillId="2" borderId="9" xfId="0" applyNumberFormat="1" applyFont="1" applyFill="1" applyBorder="1" applyAlignment="1">
      <alignment vertical="center"/>
    </xf>
    <xf numFmtId="0" fontId="2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vertical="center"/>
    </xf>
    <xf numFmtId="0" fontId="0" fillId="0" borderId="0" xfId="0" applyAlignment="1">
      <alignment horizontal="left" vertical="center"/>
    </xf>
    <xf numFmtId="165" fontId="0" fillId="0" borderId="0" xfId="0" applyNumberFormat="1" applyAlignment="1">
      <alignment vertical="center"/>
    </xf>
    <xf numFmtId="165" fontId="0" fillId="0" borderId="0" xfId="0" applyNumberFormat="1" applyAlignment="1">
      <alignment horizontal="right" vertical="center"/>
    </xf>
    <xf numFmtId="0" fontId="3" fillId="0" borderId="3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165" fontId="0" fillId="3" borderId="0" xfId="0" applyNumberFormat="1" applyFill="1" applyAlignment="1" applyProtection="1">
      <alignment horizontal="center" vertical="center"/>
      <protection locked="0"/>
    </xf>
    <xf numFmtId="0" fontId="8" fillId="0" borderId="0" xfId="0" applyFont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0" fillId="0" borderId="0" xfId="0" applyAlignment="1">
      <alignment horizontal="left" vertical="top"/>
    </xf>
    <xf numFmtId="3" fontId="0" fillId="0" borderId="0" xfId="0" applyNumberFormat="1" applyAlignment="1">
      <alignment horizontal="center" vertical="top"/>
    </xf>
    <xf numFmtId="0" fontId="0" fillId="0" borderId="3" xfId="0" applyBorder="1" applyAlignment="1">
      <alignment vertical="top"/>
    </xf>
    <xf numFmtId="165" fontId="2" fillId="0" borderId="12" xfId="0" applyNumberFormat="1" applyFont="1" applyBorder="1" applyAlignment="1">
      <alignment horizontal="right" vertical="center"/>
    </xf>
    <xf numFmtId="165" fontId="2" fillId="3" borderId="12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>
      <alignment vertical="top" wrapText="1"/>
    </xf>
    <xf numFmtId="0" fontId="0" fillId="0" borderId="3" xfId="0" applyBorder="1" applyAlignment="1">
      <alignment vertical="top" wrapText="1"/>
    </xf>
    <xf numFmtId="0" fontId="3" fillId="0" borderId="3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165" fontId="0" fillId="3" borderId="0" xfId="0" applyNumberFormat="1" applyFill="1" applyAlignment="1" applyProtection="1">
      <alignment horizontal="center" vertical="center" wrapText="1"/>
      <protection locked="0"/>
    </xf>
    <xf numFmtId="0" fontId="0" fillId="0" borderId="0" xfId="0" applyAlignment="1">
      <alignment vertical="top" wrapText="1"/>
    </xf>
    <xf numFmtId="165" fontId="2" fillId="0" borderId="12" xfId="0" applyNumberFormat="1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top"/>
    </xf>
    <xf numFmtId="165" fontId="1" fillId="0" borderId="3" xfId="0" applyNumberFormat="1" applyFont="1" applyBorder="1" applyAlignment="1">
      <alignment vertical="center"/>
    </xf>
    <xf numFmtId="3" fontId="0" fillId="0" borderId="0" xfId="0" applyNumberFormat="1" applyAlignment="1">
      <alignment vertical="top"/>
    </xf>
    <xf numFmtId="0" fontId="2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3" fontId="0" fillId="0" borderId="12" xfId="0" applyNumberFormat="1" applyBorder="1" applyAlignment="1">
      <alignment horizontal="right" vertical="center"/>
    </xf>
    <xf numFmtId="0" fontId="2" fillId="0" borderId="12" xfId="0" applyFont="1" applyBorder="1" applyAlignment="1">
      <alignment horizontal="center" vertical="center" wrapText="1"/>
    </xf>
    <xf numFmtId="0" fontId="0" fillId="0" borderId="24" xfId="0" applyNumberFormat="1" applyBorder="1" applyAlignment="1">
      <alignment vertical="center"/>
    </xf>
    <xf numFmtId="0" fontId="0" fillId="0" borderId="24" xfId="0" applyBorder="1" applyAlignment="1">
      <alignment vertical="center"/>
    </xf>
    <xf numFmtId="3" fontId="0" fillId="0" borderId="24" xfId="0" applyNumberFormat="1" applyBorder="1" applyAlignment="1">
      <alignment horizontal="right" vertical="center"/>
    </xf>
    <xf numFmtId="165" fontId="2" fillId="0" borderId="24" xfId="0" applyNumberFormat="1" applyFont="1" applyBorder="1" applyAlignment="1">
      <alignment horizontal="right" vertical="center"/>
    </xf>
    <xf numFmtId="165" fontId="2" fillId="3" borderId="24" xfId="0" applyNumberFormat="1" applyFont="1" applyFill="1" applyBorder="1" applyAlignment="1" applyProtection="1">
      <alignment horizontal="center" vertical="center"/>
      <protection locked="0"/>
    </xf>
    <xf numFmtId="165" fontId="2" fillId="0" borderId="24" xfId="0" applyNumberFormat="1" applyFont="1" applyBorder="1" applyAlignment="1">
      <alignment horizontal="center" vertical="center"/>
    </xf>
    <xf numFmtId="0" fontId="0" fillId="0" borderId="25" xfId="0" applyNumberFormat="1" applyBorder="1" applyAlignment="1">
      <alignment vertical="center"/>
    </xf>
    <xf numFmtId="0" fontId="0" fillId="0" borderId="26" xfId="0" applyNumberFormat="1" applyBorder="1" applyAlignment="1">
      <alignment vertical="center"/>
    </xf>
    <xf numFmtId="0" fontId="0" fillId="0" borderId="27" xfId="0" applyNumberFormat="1" applyBorder="1" applyAlignment="1">
      <alignment vertical="center"/>
    </xf>
    <xf numFmtId="0" fontId="0" fillId="0" borderId="27" xfId="0" applyBorder="1" applyAlignment="1">
      <alignment vertical="center"/>
    </xf>
    <xf numFmtId="3" fontId="0" fillId="0" borderId="27" xfId="0" applyNumberFormat="1" applyBorder="1" applyAlignment="1">
      <alignment horizontal="right" vertical="center"/>
    </xf>
    <xf numFmtId="165" fontId="2" fillId="0" borderId="27" xfId="0" applyNumberFormat="1" applyFont="1" applyBorder="1" applyAlignment="1">
      <alignment horizontal="right" vertical="center"/>
    </xf>
    <xf numFmtId="165" fontId="2" fillId="3" borderId="27" xfId="0" applyNumberFormat="1" applyFont="1" applyFill="1" applyBorder="1" applyAlignment="1" applyProtection="1">
      <alignment horizontal="center" vertical="center"/>
      <protection locked="0"/>
    </xf>
    <xf numFmtId="165" fontId="2" fillId="0" borderId="27" xfId="0" applyNumberFormat="1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 wrapText="1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top"/>
    </xf>
    <xf numFmtId="0" fontId="2" fillId="0" borderId="6" xfId="0" applyFont="1" applyBorder="1" applyAlignment="1">
      <alignment horizontal="center" vertical="top"/>
    </xf>
    <xf numFmtId="0" fontId="0" fillId="0" borderId="29" xfId="0" applyNumberFormat="1" applyBorder="1" applyAlignment="1">
      <alignment horizontal="center" vertical="center"/>
    </xf>
    <xf numFmtId="0" fontId="0" fillId="0" borderId="30" xfId="0" applyNumberFormat="1" applyBorder="1" applyAlignment="1">
      <alignment horizontal="center" vertical="center"/>
    </xf>
    <xf numFmtId="0" fontId="0" fillId="0" borderId="31" xfId="0" applyNumberFormat="1" applyBorder="1" applyAlignment="1">
      <alignment horizontal="center" vertical="center"/>
    </xf>
    <xf numFmtId="165" fontId="2" fillId="3" borderId="0" xfId="0" applyNumberFormat="1" applyFont="1" applyFill="1" applyAlignment="1" applyProtection="1">
      <alignment horizontal="center" vertical="center"/>
      <protection locked="0"/>
    </xf>
    <xf numFmtId="165" fontId="0" fillId="3" borderId="0" xfId="0" applyNumberFormat="1" applyFill="1" applyAlignment="1" applyProtection="1">
      <alignment horizontal="center" vertical="center"/>
      <protection locked="0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4" fillId="0" borderId="0" xfId="0" applyFont="1" applyAlignment="1">
      <alignment horizontal="center" vertical="top" wrapText="1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6" xfId="0" applyFont="1" applyBorder="1" applyAlignment="1">
      <alignment horizontal="left" vertical="center"/>
    </xf>
    <xf numFmtId="0" fontId="1" fillId="0" borderId="15" xfId="0" applyFont="1" applyBorder="1" applyAlignment="1">
      <alignment horizontal="left" vertical="center"/>
    </xf>
    <xf numFmtId="0" fontId="1" fillId="0" borderId="6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0" fillId="0" borderId="34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2" fillId="0" borderId="18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0" fillId="0" borderId="20" xfId="0" applyBorder="1" applyAlignment="1">
      <alignment horizontal="center" vertical="center"/>
    </xf>
    <xf numFmtId="0" fontId="2" fillId="0" borderId="33" xfId="0" applyFont="1" applyBorder="1" applyAlignment="1">
      <alignment horizontal="center" vertical="center" wrapText="1"/>
    </xf>
    <xf numFmtId="0" fontId="0" fillId="0" borderId="32" xfId="0" applyNumberFormat="1" applyBorder="1" applyAlignment="1">
      <alignment horizontal="center" vertical="center"/>
    </xf>
  </cellXfs>
  <cellStyles count="2">
    <cellStyle name="Normální" xfId="0" builtinId="0"/>
    <cellStyle name="Normální 2" xfId="1" xr:uid="{0877873B-AC7A-4F82-99F2-7114E72CF8A3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>
    <pageSetUpPr fitToPage="1"/>
  </sheetPr>
  <dimension ref="A2:DZ49"/>
  <sheetViews>
    <sheetView tabSelected="1" zoomScale="80" zoomScaleNormal="80" workbookViewId="0">
      <selection activeCell="H39" sqref="H39"/>
    </sheetView>
  </sheetViews>
  <sheetFormatPr defaultRowHeight="12.5" x14ac:dyDescent="0.25"/>
  <cols>
    <col min="1" max="1" width="9.81640625" style="8" customWidth="1"/>
    <col min="2" max="2" width="4.81640625" style="21" customWidth="1"/>
    <col min="3" max="3" width="29" customWidth="1"/>
    <col min="4" max="4" width="5.81640625" style="6" customWidth="1"/>
    <col min="5" max="5" width="3.81640625" style="6" customWidth="1"/>
    <col min="6" max="6" width="13.54296875" customWidth="1"/>
    <col min="7" max="7" width="17.1796875" customWidth="1"/>
    <col min="8" max="8" width="21" customWidth="1"/>
    <col min="9" max="9" width="19.54296875" customWidth="1"/>
    <col min="10" max="10" width="31.54296875" customWidth="1"/>
    <col min="11" max="11" width="30.81640625" style="32" bestFit="1" customWidth="1"/>
    <col min="12" max="12" width="23.81640625" bestFit="1" customWidth="1"/>
    <col min="13" max="13" width="8.1796875" bestFit="1" customWidth="1"/>
    <col min="14" max="14" width="6.453125" bestFit="1" customWidth="1"/>
    <col min="15" max="15" width="18.26953125" style="32" bestFit="1" customWidth="1"/>
  </cols>
  <sheetData>
    <row r="2" spans="1:130" ht="18" x14ac:dyDescent="0.25">
      <c r="A2" s="79" t="s">
        <v>0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</row>
    <row r="3" spans="1:130" ht="18.5" x14ac:dyDescent="0.25">
      <c r="A3" s="80" t="s">
        <v>68</v>
      </c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</row>
    <row r="4" spans="1:130" ht="24" customHeight="1" x14ac:dyDescent="0.25">
      <c r="A4" s="81" t="s">
        <v>1</v>
      </c>
      <c r="B4" s="81"/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</row>
    <row r="5" spans="1:130" ht="4.5" customHeight="1" thickBot="1" x14ac:dyDescent="0.3">
      <c r="A5" s="38"/>
      <c r="B5" s="20"/>
      <c r="C5" s="2"/>
      <c r="D5" s="5"/>
      <c r="E5" s="5"/>
      <c r="F5" s="2"/>
      <c r="G5" s="2"/>
      <c r="H5" s="2"/>
      <c r="I5" s="2"/>
      <c r="J5" s="2"/>
      <c r="K5" s="26"/>
      <c r="L5" s="2"/>
      <c r="M5" s="2"/>
      <c r="N5" s="2"/>
      <c r="O5" s="5"/>
    </row>
    <row r="6" spans="1:130" s="1" customFormat="1" ht="16.399999999999999" customHeight="1" thickTop="1" thickBot="1" x14ac:dyDescent="0.3">
      <c r="A6" s="82" t="s">
        <v>2</v>
      </c>
      <c r="B6" s="84" t="s">
        <v>3</v>
      </c>
      <c r="C6" s="86" t="s">
        <v>4</v>
      </c>
      <c r="D6" s="90" t="s">
        <v>5</v>
      </c>
      <c r="E6" s="90" t="s">
        <v>6</v>
      </c>
      <c r="F6" s="67" t="s">
        <v>7</v>
      </c>
      <c r="G6" s="68"/>
      <c r="H6" s="67" t="s">
        <v>8</v>
      </c>
      <c r="I6" s="68"/>
      <c r="J6" s="3" t="s">
        <v>9</v>
      </c>
      <c r="K6" s="90" t="s">
        <v>10</v>
      </c>
      <c r="L6" s="86" t="s">
        <v>11</v>
      </c>
      <c r="M6" s="3" t="s">
        <v>12</v>
      </c>
      <c r="N6" s="86" t="s">
        <v>13</v>
      </c>
      <c r="O6" s="88" t="s">
        <v>14</v>
      </c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</row>
    <row r="7" spans="1:130" s="1" customFormat="1" ht="16.399999999999999" customHeight="1" thickBot="1" x14ac:dyDescent="0.3">
      <c r="A7" s="83"/>
      <c r="B7" s="85"/>
      <c r="C7" s="87"/>
      <c r="D7" s="91"/>
      <c r="E7" s="91"/>
      <c r="F7" s="34" t="s">
        <v>15</v>
      </c>
      <c r="G7" s="34" t="s">
        <v>16</v>
      </c>
      <c r="H7" s="34" t="s">
        <v>15</v>
      </c>
      <c r="I7" s="34" t="s">
        <v>16</v>
      </c>
      <c r="J7" s="35" t="s">
        <v>17</v>
      </c>
      <c r="K7" s="91"/>
      <c r="L7" s="87"/>
      <c r="M7" s="35" t="s">
        <v>18</v>
      </c>
      <c r="N7" s="87"/>
      <c r="O7" s="89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</row>
    <row r="8" spans="1:130" s="1" customFormat="1" ht="38.15" customHeight="1" thickTop="1" thickBot="1" x14ac:dyDescent="0.3">
      <c r="A8" s="100">
        <v>60005795</v>
      </c>
      <c r="B8" s="49">
        <v>10</v>
      </c>
      <c r="C8" s="50" t="s">
        <v>31</v>
      </c>
      <c r="D8" s="51">
        <v>6</v>
      </c>
      <c r="E8" s="50" t="s">
        <v>29</v>
      </c>
      <c r="F8" s="52">
        <v>6500</v>
      </c>
      <c r="G8" s="52">
        <f t="shared" ref="G8" si="0">D8*F8</f>
        <v>39000</v>
      </c>
      <c r="H8" s="53" t="s">
        <v>19</v>
      </c>
      <c r="I8" s="54" t="e">
        <f t="shared" ref="I8" si="1">H8*D8</f>
        <v>#VALUE!</v>
      </c>
      <c r="J8" s="99" t="s">
        <v>70</v>
      </c>
      <c r="K8" s="99" t="s">
        <v>39</v>
      </c>
      <c r="L8" s="99" t="s">
        <v>40</v>
      </c>
      <c r="M8" s="99" t="s">
        <v>34</v>
      </c>
      <c r="N8" s="99" t="s">
        <v>35</v>
      </c>
      <c r="O8" s="92" t="s">
        <v>36</v>
      </c>
      <c r="P8"/>
      <c r="Q8"/>
      <c r="R8"/>
      <c r="S8"/>
      <c r="T8" s="2"/>
      <c r="U8" s="37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</row>
    <row r="9" spans="1:130" s="1" customFormat="1" ht="38.15" customHeight="1" thickBot="1" x14ac:dyDescent="0.3">
      <c r="A9" s="70"/>
      <c r="B9" s="45">
        <v>20</v>
      </c>
      <c r="C9" s="46" t="s">
        <v>31</v>
      </c>
      <c r="D9" s="47">
        <v>1</v>
      </c>
      <c r="E9" s="46" t="s">
        <v>29</v>
      </c>
      <c r="F9" s="24">
        <v>22000</v>
      </c>
      <c r="G9" s="24">
        <f>D9*F9</f>
        <v>22000</v>
      </c>
      <c r="H9" s="25" t="s">
        <v>19</v>
      </c>
      <c r="I9" s="33" t="e">
        <f>H9*D9</f>
        <v>#VALUE!</v>
      </c>
      <c r="J9" s="96"/>
      <c r="K9" s="96" t="s">
        <v>39</v>
      </c>
      <c r="L9" s="96" t="s">
        <v>40</v>
      </c>
      <c r="M9" s="96" t="s">
        <v>34</v>
      </c>
      <c r="N9" s="96" t="s">
        <v>35</v>
      </c>
      <c r="O9" s="93"/>
      <c r="P9"/>
      <c r="Q9"/>
      <c r="R9"/>
      <c r="S9"/>
      <c r="T9" s="2"/>
      <c r="U9" s="37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</row>
    <row r="10" spans="1:130" s="1" customFormat="1" ht="38.15" customHeight="1" thickBot="1" x14ac:dyDescent="0.3">
      <c r="A10" s="71"/>
      <c r="B10" s="45">
        <v>30</v>
      </c>
      <c r="C10" s="46" t="s">
        <v>31</v>
      </c>
      <c r="D10" s="47">
        <v>1</v>
      </c>
      <c r="E10" s="46" t="s">
        <v>29</v>
      </c>
      <c r="F10" s="24">
        <v>18000</v>
      </c>
      <c r="G10" s="24">
        <f t="shared" ref="G10:G24" si="2">D10*F10</f>
        <v>18000</v>
      </c>
      <c r="H10" s="25" t="s">
        <v>19</v>
      </c>
      <c r="I10" s="33" t="e">
        <f t="shared" ref="I10:I24" si="3">H10*D10</f>
        <v>#VALUE!</v>
      </c>
      <c r="J10" s="97"/>
      <c r="K10" s="97" t="s">
        <v>39</v>
      </c>
      <c r="L10" s="97" t="s">
        <v>40</v>
      </c>
      <c r="M10" s="97" t="s">
        <v>34</v>
      </c>
      <c r="N10" s="97" t="s">
        <v>35</v>
      </c>
      <c r="O10" s="94"/>
      <c r="P10"/>
      <c r="Q10"/>
      <c r="R10"/>
      <c r="S10"/>
      <c r="T10" s="2"/>
      <c r="U10" s="37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</row>
    <row r="11" spans="1:130" s="1" customFormat="1" ht="38.15" customHeight="1" thickBot="1" x14ac:dyDescent="0.3">
      <c r="A11" s="55">
        <v>60005850</v>
      </c>
      <c r="B11" s="45">
        <v>10</v>
      </c>
      <c r="C11" s="46" t="s">
        <v>30</v>
      </c>
      <c r="D11" s="47">
        <v>1</v>
      </c>
      <c r="E11" s="46" t="s">
        <v>29</v>
      </c>
      <c r="F11" s="24">
        <v>20000</v>
      </c>
      <c r="G11" s="24">
        <f t="shared" si="2"/>
        <v>20000</v>
      </c>
      <c r="H11" s="25" t="s">
        <v>19</v>
      </c>
      <c r="I11" s="33" t="e">
        <f t="shared" si="3"/>
        <v>#VALUE!</v>
      </c>
      <c r="J11" s="48" t="s">
        <v>56</v>
      </c>
      <c r="K11" s="42" t="s">
        <v>46</v>
      </c>
      <c r="L11" s="42" t="s">
        <v>33</v>
      </c>
      <c r="M11" s="42" t="s">
        <v>34</v>
      </c>
      <c r="N11" s="42" t="s">
        <v>35</v>
      </c>
      <c r="O11" s="43" t="s">
        <v>36</v>
      </c>
      <c r="P11"/>
      <c r="Q11"/>
      <c r="R11"/>
      <c r="S11"/>
      <c r="T11" s="2"/>
      <c r="U11" s="37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</row>
    <row r="12" spans="1:130" s="1" customFormat="1" ht="38.15" customHeight="1" thickBot="1" x14ac:dyDescent="0.3">
      <c r="A12" s="55">
        <v>60005852</v>
      </c>
      <c r="B12" s="45">
        <v>10</v>
      </c>
      <c r="C12" s="46" t="s">
        <v>32</v>
      </c>
      <c r="D12" s="47">
        <v>1</v>
      </c>
      <c r="E12" s="46" t="s">
        <v>29</v>
      </c>
      <c r="F12" s="24">
        <v>48000</v>
      </c>
      <c r="G12" s="24">
        <f>D12*F12</f>
        <v>48000</v>
      </c>
      <c r="H12" s="25" t="s">
        <v>19</v>
      </c>
      <c r="I12" s="33" t="e">
        <f>H12*D12</f>
        <v>#VALUE!</v>
      </c>
      <c r="J12" s="48" t="s">
        <v>51</v>
      </c>
      <c r="K12" s="66" t="s">
        <v>43</v>
      </c>
      <c r="L12" s="42" t="s">
        <v>37</v>
      </c>
      <c r="M12" s="42" t="s">
        <v>38</v>
      </c>
      <c r="N12" s="42" t="s">
        <v>35</v>
      </c>
      <c r="O12" s="43" t="s">
        <v>36</v>
      </c>
      <c r="P12"/>
      <c r="Q12"/>
      <c r="R12"/>
      <c r="S12"/>
      <c r="T12" s="2"/>
      <c r="U12" s="37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</row>
    <row r="13" spans="1:130" s="1" customFormat="1" ht="38.15" customHeight="1" thickBot="1" x14ac:dyDescent="0.3">
      <c r="A13" s="69">
        <v>60005853</v>
      </c>
      <c r="B13" s="45">
        <v>10</v>
      </c>
      <c r="C13" s="46" t="s">
        <v>52</v>
      </c>
      <c r="D13" s="47">
        <v>1</v>
      </c>
      <c r="E13" s="46" t="s">
        <v>29</v>
      </c>
      <c r="F13" s="24">
        <v>13500</v>
      </c>
      <c r="G13" s="24">
        <f t="shared" si="2"/>
        <v>13500</v>
      </c>
      <c r="H13" s="25" t="s">
        <v>19</v>
      </c>
      <c r="I13" s="33" t="e">
        <f t="shared" si="3"/>
        <v>#VALUE!</v>
      </c>
      <c r="J13" s="95" t="s">
        <v>57</v>
      </c>
      <c r="K13" s="95" t="s">
        <v>65</v>
      </c>
      <c r="L13" s="95" t="s">
        <v>33</v>
      </c>
      <c r="M13" s="95" t="s">
        <v>34</v>
      </c>
      <c r="N13" s="95" t="s">
        <v>35</v>
      </c>
      <c r="O13" s="98" t="s">
        <v>36</v>
      </c>
      <c r="P13"/>
      <c r="Q13"/>
      <c r="R13"/>
      <c r="S13"/>
      <c r="T13" s="2"/>
      <c r="U13" s="37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</row>
    <row r="14" spans="1:130" s="1" customFormat="1" ht="38.15" customHeight="1" thickBot="1" x14ac:dyDescent="0.3">
      <c r="A14" s="71"/>
      <c r="B14" s="45">
        <v>20</v>
      </c>
      <c r="C14" s="46" t="s">
        <v>41</v>
      </c>
      <c r="D14" s="47">
        <v>1</v>
      </c>
      <c r="E14" s="46" t="s">
        <v>29</v>
      </c>
      <c r="F14" s="24">
        <v>6000</v>
      </c>
      <c r="G14" s="24">
        <f t="shared" ref="G14" si="4">D14*F14</f>
        <v>6000</v>
      </c>
      <c r="H14" s="25" t="s">
        <v>19</v>
      </c>
      <c r="I14" s="33" t="e">
        <f t="shared" ref="I14" si="5">H14*D14</f>
        <v>#VALUE!</v>
      </c>
      <c r="J14" s="97"/>
      <c r="K14" s="97" t="s">
        <v>65</v>
      </c>
      <c r="L14" s="97" t="s">
        <v>33</v>
      </c>
      <c r="M14" s="97" t="s">
        <v>34</v>
      </c>
      <c r="N14" s="97" t="s">
        <v>35</v>
      </c>
      <c r="O14" s="94"/>
      <c r="P14"/>
      <c r="Q14"/>
      <c r="R14"/>
      <c r="S14"/>
      <c r="T14" s="2"/>
      <c r="U14" s="37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</row>
    <row r="15" spans="1:130" s="1" customFormat="1" ht="38.15" customHeight="1" thickBot="1" x14ac:dyDescent="0.3">
      <c r="A15" s="69">
        <v>60005854</v>
      </c>
      <c r="B15" s="45">
        <v>10</v>
      </c>
      <c r="C15" s="46" t="s">
        <v>42</v>
      </c>
      <c r="D15" s="47">
        <v>1</v>
      </c>
      <c r="E15" s="46" t="s">
        <v>29</v>
      </c>
      <c r="F15" s="24">
        <v>12000</v>
      </c>
      <c r="G15" s="24">
        <f>D15*F15</f>
        <v>12000</v>
      </c>
      <c r="H15" s="25" t="s">
        <v>19</v>
      </c>
      <c r="I15" s="33" t="e">
        <f>H15*D15</f>
        <v>#VALUE!</v>
      </c>
      <c r="J15" s="95" t="s">
        <v>44</v>
      </c>
      <c r="K15" s="95" t="s">
        <v>45</v>
      </c>
      <c r="L15" s="95" t="s">
        <v>47</v>
      </c>
      <c r="M15" s="95" t="s">
        <v>48</v>
      </c>
      <c r="N15" s="95" t="s">
        <v>49</v>
      </c>
      <c r="O15" s="98" t="s">
        <v>50</v>
      </c>
      <c r="P15"/>
      <c r="Q15"/>
      <c r="R15"/>
      <c r="S15"/>
      <c r="T15" s="2"/>
      <c r="U15" s="37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</row>
    <row r="16" spans="1:130" s="1" customFormat="1" ht="38.15" customHeight="1" thickBot="1" x14ac:dyDescent="0.3">
      <c r="A16" s="70"/>
      <c r="B16" s="45">
        <v>20</v>
      </c>
      <c r="C16" s="46" t="s">
        <v>31</v>
      </c>
      <c r="D16" s="47">
        <v>1</v>
      </c>
      <c r="E16" s="46" t="s">
        <v>29</v>
      </c>
      <c r="F16" s="24">
        <v>9000</v>
      </c>
      <c r="G16" s="24">
        <f t="shared" ref="G16:G18" si="6">D16*F16</f>
        <v>9000</v>
      </c>
      <c r="H16" s="25" t="s">
        <v>19</v>
      </c>
      <c r="I16" s="33" t="e">
        <f t="shared" ref="I16:I18" si="7">H16*D16</f>
        <v>#VALUE!</v>
      </c>
      <c r="J16" s="96"/>
      <c r="K16" s="96" t="s">
        <v>45</v>
      </c>
      <c r="L16" s="96" t="s">
        <v>47</v>
      </c>
      <c r="M16" s="96" t="s">
        <v>48</v>
      </c>
      <c r="N16" s="96" t="s">
        <v>49</v>
      </c>
      <c r="O16" s="93"/>
      <c r="P16"/>
      <c r="Q16"/>
      <c r="R16"/>
      <c r="S16"/>
      <c r="T16" s="2"/>
      <c r="U16" s="37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</row>
    <row r="17" spans="1:130" s="1" customFormat="1" ht="38.15" customHeight="1" thickBot="1" x14ac:dyDescent="0.3">
      <c r="A17" s="70"/>
      <c r="B17" s="45">
        <v>30</v>
      </c>
      <c r="C17" s="46" t="s">
        <v>32</v>
      </c>
      <c r="D17" s="47">
        <v>1</v>
      </c>
      <c r="E17" s="46" t="s">
        <v>29</v>
      </c>
      <c r="F17" s="24">
        <v>46000</v>
      </c>
      <c r="G17" s="24">
        <f t="shared" ref="G17" si="8">D17*F17</f>
        <v>46000</v>
      </c>
      <c r="H17" s="25" t="s">
        <v>19</v>
      </c>
      <c r="I17" s="33" t="e">
        <f t="shared" ref="I17" si="9">H17*D17</f>
        <v>#VALUE!</v>
      </c>
      <c r="J17" s="96"/>
      <c r="K17" s="96" t="s">
        <v>45</v>
      </c>
      <c r="L17" s="96" t="s">
        <v>47</v>
      </c>
      <c r="M17" s="96" t="s">
        <v>48</v>
      </c>
      <c r="N17" s="96" t="s">
        <v>49</v>
      </c>
      <c r="O17" s="93"/>
      <c r="P17"/>
      <c r="Q17"/>
      <c r="R17"/>
      <c r="S17"/>
      <c r="T17" s="2"/>
      <c r="U17" s="3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</row>
    <row r="18" spans="1:130" s="1" customFormat="1" ht="38.15" customHeight="1" thickBot="1" x14ac:dyDescent="0.3">
      <c r="A18" s="71"/>
      <c r="B18" s="45">
        <v>40</v>
      </c>
      <c r="C18" s="46" t="s">
        <v>32</v>
      </c>
      <c r="D18" s="47">
        <v>1</v>
      </c>
      <c r="E18" s="46" t="s">
        <v>29</v>
      </c>
      <c r="F18" s="24">
        <v>50000</v>
      </c>
      <c r="G18" s="24">
        <f t="shared" si="6"/>
        <v>50000</v>
      </c>
      <c r="H18" s="25" t="s">
        <v>19</v>
      </c>
      <c r="I18" s="33" t="e">
        <f t="shared" si="7"/>
        <v>#VALUE!</v>
      </c>
      <c r="J18" s="97"/>
      <c r="K18" s="97" t="s">
        <v>45</v>
      </c>
      <c r="L18" s="97" t="s">
        <v>47</v>
      </c>
      <c r="M18" s="97" t="s">
        <v>48</v>
      </c>
      <c r="N18" s="97" t="s">
        <v>49</v>
      </c>
      <c r="O18" s="94"/>
      <c r="P18"/>
      <c r="Q18"/>
      <c r="R18"/>
      <c r="S18"/>
      <c r="T18" s="2"/>
      <c r="U18" s="37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</row>
    <row r="19" spans="1:130" s="1" customFormat="1" ht="38.15" customHeight="1" thickBot="1" x14ac:dyDescent="0.3">
      <c r="A19" s="55">
        <v>60005856</v>
      </c>
      <c r="B19" s="45">
        <v>10</v>
      </c>
      <c r="C19" s="46" t="s">
        <v>53</v>
      </c>
      <c r="D19" s="47">
        <v>1</v>
      </c>
      <c r="E19" s="46" t="s">
        <v>29</v>
      </c>
      <c r="F19" s="24">
        <v>5000</v>
      </c>
      <c r="G19" s="24">
        <f t="shared" ref="G19:G20" si="10">D19*F19</f>
        <v>5000</v>
      </c>
      <c r="H19" s="25" t="s">
        <v>19</v>
      </c>
      <c r="I19" s="33" t="e">
        <f t="shared" ref="I19:I20" si="11">H19*D19</f>
        <v>#VALUE!</v>
      </c>
      <c r="J19" s="48" t="s">
        <v>44</v>
      </c>
      <c r="K19" s="42" t="s">
        <v>45</v>
      </c>
      <c r="L19" s="42" t="s">
        <v>47</v>
      </c>
      <c r="M19" s="42" t="s">
        <v>48</v>
      </c>
      <c r="N19" s="42" t="s">
        <v>49</v>
      </c>
      <c r="O19" s="43" t="s">
        <v>36</v>
      </c>
      <c r="P19"/>
      <c r="Q19"/>
      <c r="R19"/>
      <c r="S19"/>
      <c r="T19" s="2"/>
      <c r="U19" s="37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</row>
    <row r="20" spans="1:130" s="1" customFormat="1" ht="38.15" customHeight="1" thickBot="1" x14ac:dyDescent="0.3">
      <c r="A20" s="55">
        <v>60005857</v>
      </c>
      <c r="B20" s="45">
        <v>10</v>
      </c>
      <c r="C20" s="46" t="s">
        <v>32</v>
      </c>
      <c r="D20" s="47">
        <v>1</v>
      </c>
      <c r="E20" s="46" t="s">
        <v>29</v>
      </c>
      <c r="F20" s="24">
        <v>28000</v>
      </c>
      <c r="G20" s="24">
        <f t="shared" si="10"/>
        <v>28000</v>
      </c>
      <c r="H20" s="25" t="s">
        <v>19</v>
      </c>
      <c r="I20" s="33" t="e">
        <f t="shared" si="11"/>
        <v>#VALUE!</v>
      </c>
      <c r="J20" s="48" t="s">
        <v>59</v>
      </c>
      <c r="K20" s="42" t="s">
        <v>66</v>
      </c>
      <c r="L20" s="42" t="s">
        <v>33</v>
      </c>
      <c r="M20" s="42" t="s">
        <v>34</v>
      </c>
      <c r="N20" s="42" t="s">
        <v>35</v>
      </c>
      <c r="O20" s="43" t="s">
        <v>36</v>
      </c>
      <c r="P20"/>
      <c r="Q20"/>
      <c r="R20"/>
      <c r="S20"/>
      <c r="T20" s="2"/>
      <c r="U20" s="37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</row>
    <row r="21" spans="1:130" s="1" customFormat="1" ht="38.15" customHeight="1" thickBot="1" x14ac:dyDescent="0.3">
      <c r="A21" s="55">
        <v>60005858</v>
      </c>
      <c r="B21" s="45">
        <v>10</v>
      </c>
      <c r="C21" s="46" t="s">
        <v>32</v>
      </c>
      <c r="D21" s="47">
        <v>1</v>
      </c>
      <c r="E21" s="46" t="s">
        <v>29</v>
      </c>
      <c r="F21" s="24">
        <v>15500</v>
      </c>
      <c r="G21" s="24">
        <f t="shared" si="2"/>
        <v>15500</v>
      </c>
      <c r="H21" s="25" t="s">
        <v>19</v>
      </c>
      <c r="I21" s="33" t="e">
        <f t="shared" si="3"/>
        <v>#VALUE!</v>
      </c>
      <c r="J21" s="48" t="s">
        <v>60</v>
      </c>
      <c r="K21" s="66" t="s">
        <v>69</v>
      </c>
      <c r="L21" s="42" t="s">
        <v>33</v>
      </c>
      <c r="M21" s="42" t="s">
        <v>34</v>
      </c>
      <c r="N21" s="42" t="s">
        <v>35</v>
      </c>
      <c r="O21" s="43" t="s">
        <v>36</v>
      </c>
      <c r="P21"/>
      <c r="Q21"/>
      <c r="R21"/>
      <c r="S21"/>
      <c r="T21" s="2"/>
      <c r="U21" s="37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</row>
    <row r="22" spans="1:130" s="1" customFormat="1" ht="38.15" customHeight="1" thickBot="1" x14ac:dyDescent="0.3">
      <c r="A22" s="55">
        <v>60005859</v>
      </c>
      <c r="B22" s="45">
        <v>10</v>
      </c>
      <c r="C22" s="46" t="s">
        <v>32</v>
      </c>
      <c r="D22" s="47">
        <v>1</v>
      </c>
      <c r="E22" s="46" t="s">
        <v>29</v>
      </c>
      <c r="F22" s="24">
        <v>23000</v>
      </c>
      <c r="G22" s="24">
        <f t="shared" ref="G22:G23" si="12">D22*F22</f>
        <v>23000</v>
      </c>
      <c r="H22" s="25" t="s">
        <v>19</v>
      </c>
      <c r="I22" s="33" t="e">
        <f t="shared" ref="I22:I23" si="13">H22*D22</f>
        <v>#VALUE!</v>
      </c>
      <c r="J22" s="48" t="s">
        <v>60</v>
      </c>
      <c r="K22" s="66" t="s">
        <v>69</v>
      </c>
      <c r="L22" s="42" t="s">
        <v>33</v>
      </c>
      <c r="M22" s="42" t="s">
        <v>34</v>
      </c>
      <c r="N22" s="42" t="s">
        <v>35</v>
      </c>
      <c r="O22" s="43" t="s">
        <v>36</v>
      </c>
      <c r="P22"/>
      <c r="Q22"/>
      <c r="R22"/>
      <c r="S22"/>
      <c r="T22" s="2"/>
      <c r="U22" s="37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</row>
    <row r="23" spans="1:130" s="1" customFormat="1" ht="38.15" customHeight="1" thickBot="1" x14ac:dyDescent="0.3">
      <c r="A23" s="55">
        <v>60005860</v>
      </c>
      <c r="B23" s="45">
        <v>10</v>
      </c>
      <c r="C23" s="46" t="s">
        <v>32</v>
      </c>
      <c r="D23" s="47">
        <v>1</v>
      </c>
      <c r="E23" s="46" t="s">
        <v>29</v>
      </c>
      <c r="F23" s="24">
        <v>20000</v>
      </c>
      <c r="G23" s="24">
        <f t="shared" si="12"/>
        <v>20000</v>
      </c>
      <c r="H23" s="25" t="s">
        <v>19</v>
      </c>
      <c r="I23" s="33" t="e">
        <f t="shared" si="13"/>
        <v>#VALUE!</v>
      </c>
      <c r="J23" s="48" t="s">
        <v>60</v>
      </c>
      <c r="K23" s="66" t="s">
        <v>69</v>
      </c>
      <c r="L23" s="42" t="s">
        <v>33</v>
      </c>
      <c r="M23" s="42" t="s">
        <v>34</v>
      </c>
      <c r="N23" s="42" t="s">
        <v>35</v>
      </c>
      <c r="O23" s="43" t="s">
        <v>36</v>
      </c>
      <c r="P23"/>
      <c r="Q23"/>
      <c r="R23"/>
      <c r="S23"/>
      <c r="T23" s="2"/>
      <c r="U23" s="37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</row>
    <row r="24" spans="1:130" s="1" customFormat="1" ht="38.15" customHeight="1" thickBot="1" x14ac:dyDescent="0.3">
      <c r="A24" s="55">
        <v>60005861</v>
      </c>
      <c r="B24" s="45">
        <v>10</v>
      </c>
      <c r="C24" s="46" t="s">
        <v>54</v>
      </c>
      <c r="D24" s="47">
        <v>1</v>
      </c>
      <c r="E24" s="46" t="s">
        <v>29</v>
      </c>
      <c r="F24" s="24">
        <v>5000</v>
      </c>
      <c r="G24" s="24">
        <f t="shared" si="2"/>
        <v>5000</v>
      </c>
      <c r="H24" s="25" t="s">
        <v>19</v>
      </c>
      <c r="I24" s="33" t="e">
        <f t="shared" si="3"/>
        <v>#VALUE!</v>
      </c>
      <c r="J24" s="48" t="s">
        <v>61</v>
      </c>
      <c r="K24" s="42" t="s">
        <v>67</v>
      </c>
      <c r="L24" s="42" t="s">
        <v>40</v>
      </c>
      <c r="M24" s="42" t="s">
        <v>34</v>
      </c>
      <c r="N24" s="42" t="s">
        <v>35</v>
      </c>
      <c r="O24" s="43" t="s">
        <v>36</v>
      </c>
      <c r="P24"/>
      <c r="Q24"/>
      <c r="R24"/>
      <c r="S24"/>
      <c r="T24" s="2"/>
      <c r="U24" s="37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</row>
    <row r="25" spans="1:130" s="1" customFormat="1" ht="38.15" customHeight="1" thickBot="1" x14ac:dyDescent="0.3">
      <c r="A25" s="55">
        <v>60005862</v>
      </c>
      <c r="B25" s="45">
        <v>10</v>
      </c>
      <c r="C25" s="46" t="s">
        <v>32</v>
      </c>
      <c r="D25" s="47">
        <v>2</v>
      </c>
      <c r="E25" s="46" t="s">
        <v>29</v>
      </c>
      <c r="F25" s="24">
        <v>32000</v>
      </c>
      <c r="G25" s="24">
        <f t="shared" ref="G25" si="14">D25*F25</f>
        <v>64000</v>
      </c>
      <c r="H25" s="25" t="s">
        <v>19</v>
      </c>
      <c r="I25" s="33" t="e">
        <f t="shared" ref="I25" si="15">H25*D25</f>
        <v>#VALUE!</v>
      </c>
      <c r="J25" s="48" t="s">
        <v>51</v>
      </c>
      <c r="K25" s="66" t="s">
        <v>43</v>
      </c>
      <c r="L25" s="42" t="s">
        <v>37</v>
      </c>
      <c r="M25" s="42" t="s">
        <v>38</v>
      </c>
      <c r="N25" s="42" t="s">
        <v>35</v>
      </c>
      <c r="O25" s="43" t="s">
        <v>36</v>
      </c>
      <c r="P25"/>
      <c r="Q25"/>
      <c r="R25"/>
      <c r="S25"/>
      <c r="T25" s="2"/>
      <c r="U25" s="37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</row>
    <row r="26" spans="1:130" s="1" customFormat="1" ht="38.15" customHeight="1" thickBot="1" x14ac:dyDescent="0.3">
      <c r="A26" s="56">
        <v>60005865</v>
      </c>
      <c r="B26" s="57">
        <v>10</v>
      </c>
      <c r="C26" s="58" t="s">
        <v>55</v>
      </c>
      <c r="D26" s="59">
        <v>1</v>
      </c>
      <c r="E26" s="58" t="s">
        <v>29</v>
      </c>
      <c r="F26" s="60">
        <v>13000</v>
      </c>
      <c r="G26" s="60">
        <f t="shared" ref="G26" si="16">D26*F26</f>
        <v>13000</v>
      </c>
      <c r="H26" s="61" t="s">
        <v>19</v>
      </c>
      <c r="I26" s="62" t="e">
        <f t="shared" ref="I26" si="17">H26*D26</f>
        <v>#VALUE!</v>
      </c>
      <c r="J26" s="63" t="s">
        <v>62</v>
      </c>
      <c r="K26" s="64" t="s">
        <v>46</v>
      </c>
      <c r="L26" s="64" t="s">
        <v>33</v>
      </c>
      <c r="M26" s="64" t="s">
        <v>34</v>
      </c>
      <c r="N26" s="64" t="s">
        <v>35</v>
      </c>
      <c r="O26" s="65" t="s">
        <v>36</v>
      </c>
      <c r="P26"/>
      <c r="Q26"/>
      <c r="R26"/>
      <c r="S26"/>
      <c r="T26" s="2"/>
      <c r="U26" s="37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</row>
    <row r="27" spans="1:130" s="1" customFormat="1" ht="15" thickTop="1" thickBot="1" x14ac:dyDescent="0.3">
      <c r="A27" s="77" t="s">
        <v>20</v>
      </c>
      <c r="B27" s="78"/>
      <c r="C27" s="78"/>
      <c r="D27" s="78"/>
      <c r="E27" s="78"/>
      <c r="F27" s="78"/>
      <c r="G27" s="36">
        <f>SUM(G8:G26)</f>
        <v>457000</v>
      </c>
      <c r="H27" s="23"/>
      <c r="I27" s="23"/>
      <c r="J27" s="23" t="s">
        <v>62</v>
      </c>
      <c r="K27" s="27"/>
      <c r="L27" s="13"/>
      <c r="M27" s="13"/>
      <c r="N27" s="13"/>
      <c r="O27" s="39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</row>
    <row r="28" spans="1:130" s="1" customFormat="1" ht="15" thickTop="1" thickBot="1" x14ac:dyDescent="0.3">
      <c r="A28" s="74" t="s">
        <v>21</v>
      </c>
      <c r="B28" s="75"/>
      <c r="C28" s="75"/>
      <c r="D28" s="75"/>
      <c r="E28" s="75"/>
      <c r="F28" s="75"/>
      <c r="G28" s="75"/>
      <c r="H28" s="76"/>
      <c r="I28" s="4" t="e">
        <f>SUM(I8:I26)</f>
        <v>#VALUE!</v>
      </c>
      <c r="J28" s="14" t="s">
        <v>58</v>
      </c>
      <c r="K28" s="28"/>
      <c r="L28" s="17"/>
      <c r="M28" s="18"/>
      <c r="N28" s="17"/>
      <c r="O28" s="40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</row>
    <row r="29" spans="1:130" s="1" customFormat="1" ht="13.5" thickTop="1" thickBot="1" x14ac:dyDescent="0.3">
      <c r="A29" s="8" t="s">
        <v>22</v>
      </c>
      <c r="B29" s="10"/>
      <c r="C29" s="7"/>
      <c r="D29" s="8"/>
      <c r="E29" s="7"/>
      <c r="F29" s="9"/>
      <c r="G29" s="9"/>
      <c r="H29" s="7"/>
      <c r="I29" s="7"/>
      <c r="J29" s="7" t="s">
        <v>58</v>
      </c>
      <c r="K29" s="29"/>
      <c r="L29" s="7"/>
      <c r="M29" s="8"/>
      <c r="N29" s="7"/>
      <c r="O29" s="41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</row>
    <row r="30" spans="1:130" s="1" customFormat="1" ht="13" thickBot="1" x14ac:dyDescent="0.3">
      <c r="A30" s="8" t="s">
        <v>23</v>
      </c>
      <c r="B30" s="72" t="s">
        <v>19</v>
      </c>
      <c r="C30" s="73"/>
      <c r="D30" s="73"/>
      <c r="E30" s="73"/>
      <c r="F30" s="10" t="s">
        <v>24</v>
      </c>
      <c r="G30" s="7"/>
      <c r="H30" s="11"/>
      <c r="I30" s="7"/>
      <c r="J30" s="8" t="s">
        <v>58</v>
      </c>
      <c r="K30" s="29"/>
      <c r="L30" s="7"/>
      <c r="M30" s="8"/>
      <c r="N30" s="7"/>
      <c r="O30" s="41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</row>
    <row r="31" spans="1:130" ht="23.15" customHeight="1" x14ac:dyDescent="0.25">
      <c r="B31" s="10"/>
      <c r="C31" s="7"/>
      <c r="D31" s="8"/>
      <c r="E31" s="7"/>
      <c r="F31" s="11"/>
      <c r="G31" s="11"/>
      <c r="H31" s="12" t="s">
        <v>25</v>
      </c>
      <c r="I31" s="7"/>
      <c r="J31" s="8" t="s">
        <v>58</v>
      </c>
      <c r="K31" s="29"/>
      <c r="L31" s="7"/>
      <c r="M31" s="8"/>
      <c r="N31" s="7"/>
      <c r="O31" s="41"/>
    </row>
    <row r="32" spans="1:130" x14ac:dyDescent="0.25">
      <c r="B32" s="10"/>
      <c r="C32" s="7"/>
      <c r="D32" s="19"/>
      <c r="E32" s="7"/>
      <c r="F32" s="11"/>
      <c r="G32" s="11"/>
      <c r="H32" s="12"/>
      <c r="I32" s="7"/>
      <c r="J32" s="8" t="s">
        <v>63</v>
      </c>
      <c r="K32" s="29"/>
      <c r="L32" s="7"/>
      <c r="M32" s="8"/>
      <c r="N32" s="7"/>
      <c r="O32" s="41"/>
    </row>
    <row r="33" spans="2:15" x14ac:dyDescent="0.25">
      <c r="B33" s="10"/>
      <c r="C33" s="7"/>
      <c r="D33" s="19"/>
      <c r="E33" s="7"/>
      <c r="F33" s="11"/>
      <c r="G33" s="9"/>
      <c r="H33" s="12"/>
      <c r="I33" s="7"/>
      <c r="J33" s="8" t="s">
        <v>64</v>
      </c>
      <c r="K33" s="29"/>
      <c r="L33" s="7"/>
      <c r="M33" s="8"/>
      <c r="N33" s="7"/>
      <c r="O33" s="41"/>
    </row>
    <row r="34" spans="2:15" x14ac:dyDescent="0.25">
      <c r="B34" s="10"/>
      <c r="C34" s="7"/>
      <c r="D34" s="19"/>
      <c r="E34" s="7"/>
      <c r="F34" s="11"/>
      <c r="G34" s="11"/>
      <c r="H34" s="12"/>
      <c r="I34" s="7"/>
      <c r="J34" s="8"/>
      <c r="K34" s="29"/>
      <c r="L34" s="7"/>
      <c r="M34" s="8"/>
      <c r="N34" s="7"/>
      <c r="O34" s="41"/>
    </row>
    <row r="35" spans="2:15" ht="14.5" x14ac:dyDescent="0.25">
      <c r="B35" s="10"/>
      <c r="C35" s="44"/>
      <c r="D35" s="19"/>
      <c r="E35" s="7"/>
      <c r="F35" s="11"/>
      <c r="G35" s="11"/>
      <c r="H35" s="11"/>
      <c r="I35" s="12"/>
      <c r="J35" s="8"/>
      <c r="K35" s="29"/>
      <c r="L35" s="16"/>
      <c r="M35" s="16"/>
      <c r="N35" s="16"/>
      <c r="O35" s="30"/>
    </row>
    <row r="36" spans="2:15" ht="14.5" x14ac:dyDescent="0.25">
      <c r="B36" s="10"/>
      <c r="C36" s="44"/>
      <c r="D36" s="19"/>
      <c r="E36" s="7"/>
      <c r="F36" s="8"/>
      <c r="G36" s="7"/>
      <c r="H36" s="7"/>
      <c r="I36" s="7"/>
      <c r="J36" s="16" t="s">
        <v>26</v>
      </c>
      <c r="K36" s="30"/>
      <c r="L36" s="15"/>
      <c r="M36" s="15"/>
      <c r="N36" s="15"/>
      <c r="O36" s="31"/>
    </row>
    <row r="37" spans="2:15" x14ac:dyDescent="0.25">
      <c r="B37" s="10"/>
      <c r="C37" s="44"/>
      <c r="D37" s="19"/>
      <c r="E37" s="7"/>
      <c r="F37" s="7"/>
      <c r="G37" s="7"/>
      <c r="H37" s="7"/>
      <c r="I37" s="7"/>
      <c r="J37" s="15" t="s">
        <v>27</v>
      </c>
      <c r="K37" s="31"/>
      <c r="L37" s="15"/>
      <c r="M37" s="15"/>
      <c r="N37" s="15"/>
      <c r="O37" s="31"/>
    </row>
    <row r="38" spans="2:15" x14ac:dyDescent="0.25">
      <c r="B38" s="10"/>
      <c r="C38" s="44"/>
      <c r="D38" s="19"/>
      <c r="E38" s="7"/>
      <c r="F38" s="7"/>
      <c r="G38" s="7"/>
      <c r="H38" s="7"/>
      <c r="I38" s="7"/>
      <c r="J38" s="15" t="s">
        <v>28</v>
      </c>
      <c r="K38" s="31"/>
    </row>
    <row r="39" spans="2:15" x14ac:dyDescent="0.25">
      <c r="C39" s="2"/>
      <c r="D39" s="22"/>
    </row>
    <row r="40" spans="2:15" x14ac:dyDescent="0.25">
      <c r="C40" s="2"/>
      <c r="D40" s="22"/>
    </row>
    <row r="41" spans="2:15" x14ac:dyDescent="0.25">
      <c r="C41" s="2"/>
      <c r="D41" s="22"/>
      <c r="E41" s="22"/>
    </row>
    <row r="42" spans="2:15" x14ac:dyDescent="0.25">
      <c r="D42" s="22"/>
    </row>
    <row r="43" spans="2:15" x14ac:dyDescent="0.25">
      <c r="D43" s="22"/>
    </row>
    <row r="44" spans="2:15" x14ac:dyDescent="0.25">
      <c r="D44" s="22"/>
    </row>
    <row r="45" spans="2:15" x14ac:dyDescent="0.25">
      <c r="D45" s="22"/>
      <c r="F45" s="37"/>
    </row>
    <row r="46" spans="2:15" x14ac:dyDescent="0.25">
      <c r="D46" s="22"/>
    </row>
    <row r="49" spans="4:4" x14ac:dyDescent="0.25">
      <c r="D49" s="22"/>
    </row>
  </sheetData>
  <mergeCells count="38">
    <mergeCell ref="L13:L14"/>
    <mergeCell ref="N8:N10"/>
    <mergeCell ref="A8:A10"/>
    <mergeCell ref="O8:O10"/>
    <mergeCell ref="J15:J18"/>
    <mergeCell ref="K15:K18"/>
    <mergeCell ref="L15:L18"/>
    <mergeCell ref="M15:M18"/>
    <mergeCell ref="N15:N18"/>
    <mergeCell ref="O15:O18"/>
    <mergeCell ref="M13:M14"/>
    <mergeCell ref="N13:N14"/>
    <mergeCell ref="O13:O14"/>
    <mergeCell ref="J8:J10"/>
    <mergeCell ref="K8:K10"/>
    <mergeCell ref="L8:L10"/>
    <mergeCell ref="M8:M10"/>
    <mergeCell ref="J13:J14"/>
    <mergeCell ref="K13:K14"/>
    <mergeCell ref="A2:O2"/>
    <mergeCell ref="A3:O3"/>
    <mergeCell ref="A4:O4"/>
    <mergeCell ref="A6:A7"/>
    <mergeCell ref="B6:B7"/>
    <mergeCell ref="C6:C7"/>
    <mergeCell ref="O6:O7"/>
    <mergeCell ref="K6:K7"/>
    <mergeCell ref="L6:L7"/>
    <mergeCell ref="N6:N7"/>
    <mergeCell ref="D6:D7"/>
    <mergeCell ref="E6:E7"/>
    <mergeCell ref="F6:G6"/>
    <mergeCell ref="H6:I6"/>
    <mergeCell ref="A15:A18"/>
    <mergeCell ref="B30:E30"/>
    <mergeCell ref="A28:H28"/>
    <mergeCell ref="A27:F27"/>
    <mergeCell ref="A13:A14"/>
  </mergeCells>
  <phoneticPr fontId="0" type="noConversion"/>
  <pageMargins left="0.55118110236220474" right="0.35433070866141736" top="0.39370078740157483" bottom="0.39370078740157483" header="0.51181102362204722" footer="0.51181102362204722"/>
  <pageSetup paperSize="9" scale="49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1D5D00D18BED542A1391B1FD89084F3" ma:contentTypeVersion="18" ma:contentTypeDescription="Vytvoří nový dokument" ma:contentTypeScope="" ma:versionID="e884bf648cbd3adae4801c4813c8af05">
  <xsd:schema xmlns:xsd="http://www.w3.org/2001/XMLSchema" xmlns:xs="http://www.w3.org/2001/XMLSchema" xmlns:p="http://schemas.microsoft.com/office/2006/metadata/properties" xmlns:ns3="63ef4d09-7a27-477e-abfe-88d2d0877d32" xmlns:ns4="b0e90202-8514-490b-aa47-458e66aada41" targetNamespace="http://schemas.microsoft.com/office/2006/metadata/properties" ma:root="true" ma:fieldsID="0f9d237bdada1422a29c663a69eac6af" ns3:_="" ns4:_="">
    <xsd:import namespace="63ef4d09-7a27-477e-abfe-88d2d0877d32"/>
    <xsd:import namespace="b0e90202-8514-490b-aa47-458e66aada4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  <xsd:element ref="ns3:_activity" minOccurs="0"/>
                <xsd:element ref="ns3:MediaServiceSearchProperties" minOccurs="0"/>
                <xsd:element ref="ns3:MediaServiceObjectDetectorVersions" minOccurs="0"/>
                <xsd:element ref="ns3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ef4d09-7a27-477e-abfe-88d2d0877d3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ystemTags" ma:index="25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e90202-8514-490b-aa47-458e66aada41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Hodnota hash upozornění na sdílení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63ef4d09-7a27-477e-abfe-88d2d0877d32" xsi:nil="true"/>
  </documentManagement>
</p:properties>
</file>

<file path=customXml/itemProps1.xml><?xml version="1.0" encoding="utf-8"?>
<ds:datastoreItem xmlns:ds="http://schemas.openxmlformats.org/officeDocument/2006/customXml" ds:itemID="{FC6A7A32-AAC1-4CC2-A0A8-514AEBF8814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C0E329F-647A-4E01-9E25-4D283461FBD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ef4d09-7a27-477e-abfe-88d2d0877d32"/>
    <ds:schemaRef ds:uri="b0e90202-8514-490b-aa47-458e66aada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84197F1-44AC-4F35-9772-3DFE815F7A03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63ef4d09-7a27-477e-abfe-88d2d0877d32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b0e90202-8514-490b-aa47-458e66aada41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SAP WebAS</dc:creator>
  <cp:keywords/>
  <dc:description/>
  <cp:lastModifiedBy>Milan Matolak</cp:lastModifiedBy>
  <cp:revision>1</cp:revision>
  <dcterms:created xsi:type="dcterms:W3CDTF">2019-08-01T11:10:14Z</dcterms:created>
  <dcterms:modified xsi:type="dcterms:W3CDTF">2024-05-03T11:48:55Z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0x010100D1D5D00D18BED542A1391B1FD89084F3</vt:lpwstr>
  </property>
</Properties>
</file>