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<sst xmlns="http://schemas.openxmlformats.org/spreadsheetml/2006/main" count="175" uniqueCount="74">
  <si>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</si>
  <si>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</si>
  <si>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</si>
  <si>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</si>
  <si>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</si>
  <si>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</si>
  <si>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</si>
  <si>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</si>
  <si>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</si>
  <si>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</si>
  <si>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</si>
  <si>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</si>
  <si>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</si>
  <si>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</si>
  <si>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</si>
  <si>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</si>
  <si>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</si>
  <si>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</si>
  <si>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</si>
  <si>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</si>
  <si>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</si>
  <si>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</si>
  <si>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</si>
  <si>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</si>
  <si>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</si>
  <si>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</si>
  <si>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</si>
  <si>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</si>
  <si>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</si>
  <si>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</si>
  <si>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</si>
  <si>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</si>
  <si>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DNS_NB_ATYP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</si>
  <si>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</si>
  <si>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</si>
  <si>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</si>
  <si>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</si>
  <si>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</si>
  <si>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</si>
  <si>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</si>
  <si>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</si>
  <si>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DNS_LCD27" Výškově stavitelný</t>
  </si>
  <si>
    <t/>
  </si>
  <si>
    <t>DNS_PC_typ_C</t>
  </si>
  <si>
    <t>DNS_TABLET_ATYP</t>
  </si>
  <si>
    <t>Fakulta bezpečnostního  inženýrství</t>
  </si>
  <si>
    <t>Lumírova</t>
  </si>
  <si>
    <t>700 30</t>
  </si>
  <si>
    <t>Ostrava-Výškovice</t>
  </si>
  <si>
    <t>IT4I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</si>
  <si>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15/2024</t>
    </r>
  </si>
  <si>
    <t>DNS_TISK multi_ATYP</t>
  </si>
  <si>
    <t>DNS_LCD24"</t>
  </si>
  <si>
    <t>Bc. Lucie Hurníková 
lucie.hurnikova@vsb.cz
+420597321545</t>
  </si>
  <si>
    <t>Karin Mikulová 
karin.mikulova@vsb.cz
+420597321296</t>
  </si>
  <si>
    <t>Lenka Frömmlová 
lenka.frommlova@vsb.cz
+420597322812</t>
  </si>
  <si>
    <t>Ing. Hana Havlenová 
hana.havlenova@vsb.cz
+420596992179</t>
  </si>
  <si>
    <t>Ing. Věroslav Holuša, Ph.D. 
veroslav.holusa@vsb.cz
+420597323353</t>
  </si>
  <si>
    <t>Ing. Hana Havlenová 
hana.havlenova@vsb.cz
+420 596 992 179</t>
  </si>
  <si>
    <t>Martina Rumlová 
martina.rumlova@vsb.cz
+420597323359</t>
  </si>
  <si>
    <t>Hana Jochcová 
hana.jochcova@vsb.cz
+420597321707</t>
  </si>
  <si>
    <t>Ekonomická fakulta</t>
  </si>
  <si>
    <t>Fakulta hornicko-geologická</t>
  </si>
  <si>
    <t>Institut jazyků - 712</t>
  </si>
  <si>
    <t>1767/11</t>
  </si>
  <si>
    <t>13</t>
  </si>
  <si>
    <t>Sokolská třída</t>
  </si>
  <si>
    <t>33</t>
  </si>
  <si>
    <t>702 00</t>
  </si>
  <si>
    <t>Ostrava</t>
  </si>
  <si>
    <t>Centrum nanotechnologií</t>
  </si>
  <si>
    <t>DNS_LCD27"_4K</t>
  </si>
  <si>
    <t>DNS_Ultrabook13"_typ_B</t>
  </si>
  <si>
    <t>Vladěna Hlavatá 
vladena.hlavata@vsb.cz
+420 596 999 586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</si>
</sst>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6" xfId="0" applyNumberForma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0"/>
  <sheetViews>
    <sheetView tabSelected="1" zoomScale="80" zoomScaleNormal="80" workbookViewId="0" topLeftCell="A1">
      <selection activeCell="A2" sqref="A2:O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.5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24" customHeight="1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63" t="s">
        <v>2</v>
      </c>
      <c r="B6" s="65" t="s">
        <v>3</v>
      </c>
      <c r="C6" s="67" t="s">
        <v>4</v>
      </c>
      <c r="D6" s="71" t="s">
        <v>5</v>
      </c>
      <c r="E6" s="71" t="s">
        <v>6</v>
      </c>
      <c r="F6" s="73" t="s">
        <v>7</v>
      </c>
      <c r="G6" s="74"/>
      <c r="H6" s="73" t="s">
        <v>8</v>
      </c>
      <c r="I6" s="74"/>
      <c r="J6" s="3" t="s">
        <v>9</v>
      </c>
      <c r="K6" s="71" t="s">
        <v>10</v>
      </c>
      <c r="L6" s="67" t="s">
        <v>11</v>
      </c>
      <c r="M6" s="3" t="s">
        <v>12</v>
      </c>
      <c r="N6" s="67" t="s">
        <v>13</v>
      </c>
      <c r="O6" s="69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64"/>
      <c r="B7" s="66"/>
      <c r="C7" s="68"/>
      <c r="D7" s="72"/>
      <c r="E7" s="72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2"/>
      <c r="L7" s="68"/>
      <c r="M7" s="35" t="s">
        <v>18</v>
      </c>
      <c r="N7" s="68"/>
      <c r="O7" s="7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82">
        <v>60005838</v>
      </c>
      <c r="B8" s="45">
        <v>10</v>
      </c>
      <c r="C8" s="46" t="s">
        <v>51</v>
      </c>
      <c r="D8" s="47">
        <v>1</v>
      </c>
      <c r="E8" s="46" t="s">
        <v>29</v>
      </c>
      <c r="F8" s="24">
        <v>8000</v>
      </c>
      <c r="G8" s="24">
        <f aca="true" t="shared" si="0" ref="G8">D8*F8</f>
        <v>8000</v>
      </c>
      <c r="H8" s="25" t="s">
        <v>19</v>
      </c>
      <c r="I8" s="33" t="e">
        <f aca="true" t="shared" si="1" ref="I8">H8*D8</f>
        <v>#VALUE!</v>
      </c>
      <c r="J8" s="48" t="s">
        <v>53</v>
      </c>
      <c r="K8" s="42" t="s">
        <v>70</v>
      </c>
      <c r="L8" s="42" t="s">
        <v>37</v>
      </c>
      <c r="M8" s="42" t="s">
        <v>64</v>
      </c>
      <c r="N8" s="42" t="s">
        <v>35</v>
      </c>
      <c r="O8" s="43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5">
        <v>60005839</v>
      </c>
      <c r="B9" s="45">
        <v>10</v>
      </c>
      <c r="C9" s="46" t="s">
        <v>31</v>
      </c>
      <c r="D9" s="47">
        <v>1</v>
      </c>
      <c r="E9" s="46" t="s">
        <v>29</v>
      </c>
      <c r="F9" s="24">
        <v>55000</v>
      </c>
      <c r="G9" s="24">
        <f>D9*F9</f>
        <v>55000</v>
      </c>
      <c r="H9" s="25" t="s">
        <v>19</v>
      </c>
      <c r="I9" s="33" t="e">
        <f>H9*D9</f>
        <v>#VALUE!</v>
      </c>
      <c r="J9" s="48" t="s">
        <v>54</v>
      </c>
      <c r="K9" s="42" t="s">
        <v>39</v>
      </c>
      <c r="L9" s="42" t="s">
        <v>40</v>
      </c>
      <c r="M9" s="42" t="s">
        <v>34</v>
      </c>
      <c r="N9" s="42" t="s">
        <v>35</v>
      </c>
      <c r="O9" s="43" t="s">
        <v>36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8">
        <v>60005840</v>
      </c>
      <c r="B10" s="45">
        <v>10</v>
      </c>
      <c r="C10" s="46" t="s">
        <v>30</v>
      </c>
      <c r="D10" s="47">
        <v>9</v>
      </c>
      <c r="E10" s="46" t="s">
        <v>29</v>
      </c>
      <c r="F10" s="24">
        <v>50000</v>
      </c>
      <c r="G10" s="24">
        <f aca="true" t="shared" si="2" ref="G10:G24">D10*F10</f>
        <v>450000</v>
      </c>
      <c r="H10" s="25" t="s">
        <v>19</v>
      </c>
      <c r="I10" s="33" t="e">
        <f aca="true" t="shared" si="3" ref="I10:I24">H10*D10</f>
        <v>#VALUE!</v>
      </c>
      <c r="J10" s="49" t="s">
        <v>55</v>
      </c>
      <c r="K10" s="77" t="s">
        <v>45</v>
      </c>
      <c r="L10" s="77" t="s">
        <v>46</v>
      </c>
      <c r="M10" s="77" t="s">
        <v>65</v>
      </c>
      <c r="N10" s="77" t="s">
        <v>47</v>
      </c>
      <c r="O10" s="75" t="s">
        <v>48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9"/>
      <c r="B11" s="45">
        <v>20</v>
      </c>
      <c r="C11" s="46" t="s">
        <v>31</v>
      </c>
      <c r="D11" s="47">
        <v>2</v>
      </c>
      <c r="E11" s="46" t="s">
        <v>29</v>
      </c>
      <c r="F11" s="24">
        <v>11000</v>
      </c>
      <c r="G11" s="24">
        <f t="shared" si="2"/>
        <v>22000</v>
      </c>
      <c r="H11" s="25" t="s">
        <v>19</v>
      </c>
      <c r="I11" s="33" t="e">
        <f t="shared" si="3"/>
        <v>#VALUE!</v>
      </c>
      <c r="J11" s="50"/>
      <c r="K11" s="78"/>
      <c r="L11" s="78" t="s">
        <v>33</v>
      </c>
      <c r="M11" s="78" t="s">
        <v>34</v>
      </c>
      <c r="N11" s="78" t="s">
        <v>35</v>
      </c>
      <c r="O11" s="76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5">
        <v>60005841</v>
      </c>
      <c r="B12" s="45">
        <v>10</v>
      </c>
      <c r="C12" s="46" t="s">
        <v>31</v>
      </c>
      <c r="D12" s="47">
        <v>2</v>
      </c>
      <c r="E12" s="46" t="s">
        <v>29</v>
      </c>
      <c r="F12" s="24">
        <v>8000</v>
      </c>
      <c r="G12" s="24">
        <f>D12*F12</f>
        <v>16000</v>
      </c>
      <c r="H12" s="25" t="s">
        <v>19</v>
      </c>
      <c r="I12" s="33" t="e">
        <f>H12*D12</f>
        <v>#VALUE!</v>
      </c>
      <c r="J12" s="48" t="s">
        <v>54</v>
      </c>
      <c r="K12" s="42" t="s">
        <v>39</v>
      </c>
      <c r="L12" s="42" t="s">
        <v>40</v>
      </c>
      <c r="M12" s="42" t="s">
        <v>34</v>
      </c>
      <c r="N12" s="42" t="s">
        <v>35</v>
      </c>
      <c r="O12" s="43" t="s">
        <v>36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45">
        <v>60005842</v>
      </c>
      <c r="B13" s="45">
        <v>10</v>
      </c>
      <c r="C13" s="46" t="s">
        <v>44</v>
      </c>
      <c r="D13" s="47">
        <v>1</v>
      </c>
      <c r="E13" s="46" t="s">
        <v>29</v>
      </c>
      <c r="F13" s="24">
        <v>16000</v>
      </c>
      <c r="G13" s="24">
        <f t="shared" si="2"/>
        <v>16000</v>
      </c>
      <c r="H13" s="25" t="s">
        <v>19</v>
      </c>
      <c r="I13" s="33" t="e">
        <f t="shared" si="3"/>
        <v>#VALUE!</v>
      </c>
      <c r="J13" s="48" t="s">
        <v>54</v>
      </c>
      <c r="K13" s="42" t="s">
        <v>39</v>
      </c>
      <c r="L13" s="42" t="s">
        <v>40</v>
      </c>
      <c r="M13" s="42" t="s">
        <v>34</v>
      </c>
      <c r="N13" s="42" t="s">
        <v>35</v>
      </c>
      <c r="O13" s="43" t="s">
        <v>36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58">
        <v>60005843</v>
      </c>
      <c r="B14" s="45">
        <v>10</v>
      </c>
      <c r="C14" s="46" t="s">
        <v>32</v>
      </c>
      <c r="D14" s="47">
        <v>1</v>
      </c>
      <c r="E14" s="46" t="s">
        <v>29</v>
      </c>
      <c r="F14" s="24">
        <v>28000</v>
      </c>
      <c r="G14" s="24">
        <f aca="true" t="shared" si="4" ref="G14">D14*F14</f>
        <v>28000</v>
      </c>
      <c r="H14" s="25" t="s">
        <v>19</v>
      </c>
      <c r="I14" s="33" t="e">
        <f aca="true" t="shared" si="5" ref="I14">H14*D14</f>
        <v>#VALUE!</v>
      </c>
      <c r="J14" s="49" t="s">
        <v>73</v>
      </c>
      <c r="K14" s="49" t="s">
        <v>49</v>
      </c>
      <c r="L14" s="49" t="s">
        <v>37</v>
      </c>
      <c r="M14" s="49" t="s">
        <v>38</v>
      </c>
      <c r="N14" s="49" t="s">
        <v>35</v>
      </c>
      <c r="O14" s="75" t="s">
        <v>36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59"/>
      <c r="B15" s="45">
        <v>20</v>
      </c>
      <c r="C15" s="46" t="s">
        <v>31</v>
      </c>
      <c r="D15" s="47">
        <v>1</v>
      </c>
      <c r="E15" s="46" t="s">
        <v>29</v>
      </c>
      <c r="F15" s="24">
        <v>7000</v>
      </c>
      <c r="G15" s="24">
        <f>D15*F15</f>
        <v>7000</v>
      </c>
      <c r="H15" s="25" t="s">
        <v>19</v>
      </c>
      <c r="I15" s="33" t="e">
        <f>H15*D15</f>
        <v>#VALUE!</v>
      </c>
      <c r="J15" s="50"/>
      <c r="K15" s="50" t="s">
        <v>42</v>
      </c>
      <c r="L15" s="50" t="s">
        <v>37</v>
      </c>
      <c r="M15" s="50" t="s">
        <v>38</v>
      </c>
      <c r="N15" s="50" t="s">
        <v>35</v>
      </c>
      <c r="O15" s="76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58">
        <v>60005844</v>
      </c>
      <c r="B16" s="45">
        <v>10</v>
      </c>
      <c r="C16" s="46" t="s">
        <v>32</v>
      </c>
      <c r="D16" s="47">
        <v>1</v>
      </c>
      <c r="E16" s="46" t="s">
        <v>29</v>
      </c>
      <c r="F16" s="24">
        <v>34500</v>
      </c>
      <c r="G16" s="24">
        <f aca="true" t="shared" si="6" ref="G16:G18">D16*F16</f>
        <v>34500</v>
      </c>
      <c r="H16" s="25" t="s">
        <v>19</v>
      </c>
      <c r="I16" s="33" t="e">
        <f aca="true" t="shared" si="7" ref="I16:I18">H16*D16</f>
        <v>#VALUE!</v>
      </c>
      <c r="J16" s="49" t="s">
        <v>56</v>
      </c>
      <c r="K16" s="49" t="s">
        <v>61</v>
      </c>
      <c r="L16" s="49" t="s">
        <v>66</v>
      </c>
      <c r="M16" s="49" t="s">
        <v>67</v>
      </c>
      <c r="N16" s="49" t="s">
        <v>68</v>
      </c>
      <c r="O16" s="75" t="s">
        <v>69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9"/>
      <c r="B17" s="45">
        <v>20</v>
      </c>
      <c r="C17" s="46" t="s">
        <v>31</v>
      </c>
      <c r="D17" s="47">
        <v>2</v>
      </c>
      <c r="E17" s="46" t="s">
        <v>29</v>
      </c>
      <c r="F17" s="24">
        <v>7500</v>
      </c>
      <c r="G17" s="24">
        <f aca="true" t="shared" si="8" ref="G17">D17*F17</f>
        <v>15000</v>
      </c>
      <c r="H17" s="25" t="s">
        <v>19</v>
      </c>
      <c r="I17" s="33" t="e">
        <f aca="true" t="shared" si="9" ref="I17">H17*D17</f>
        <v>#VALUE!</v>
      </c>
      <c r="J17" s="50"/>
      <c r="K17" s="50"/>
      <c r="L17" s="50"/>
      <c r="M17" s="50"/>
      <c r="N17" s="50"/>
      <c r="O17" s="76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58">
        <v>60005845</v>
      </c>
      <c r="B18" s="45">
        <v>10</v>
      </c>
      <c r="C18" s="46" t="s">
        <v>41</v>
      </c>
      <c r="D18" s="47">
        <v>1</v>
      </c>
      <c r="E18" s="46" t="s">
        <v>29</v>
      </c>
      <c r="F18" s="24">
        <v>6000</v>
      </c>
      <c r="G18" s="24">
        <f t="shared" si="6"/>
        <v>6000</v>
      </c>
      <c r="H18" s="25" t="s">
        <v>19</v>
      </c>
      <c r="I18" s="33" t="e">
        <f t="shared" si="7"/>
        <v>#VALUE!</v>
      </c>
      <c r="J18" s="49" t="s">
        <v>57</v>
      </c>
      <c r="K18" s="49" t="s">
        <v>62</v>
      </c>
      <c r="L18" s="49" t="s">
        <v>33</v>
      </c>
      <c r="M18" s="49" t="s">
        <v>34</v>
      </c>
      <c r="N18" s="49" t="s">
        <v>35</v>
      </c>
      <c r="O18" s="75" t="s">
        <v>36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79"/>
      <c r="B19" s="45">
        <v>20</v>
      </c>
      <c r="C19" s="46" t="s">
        <v>71</v>
      </c>
      <c r="D19" s="47">
        <v>1</v>
      </c>
      <c r="E19" s="46" t="s">
        <v>29</v>
      </c>
      <c r="F19" s="24">
        <v>9000</v>
      </c>
      <c r="G19" s="24">
        <f aca="true" t="shared" si="10" ref="G19:G20">D19*F19</f>
        <v>9000</v>
      </c>
      <c r="H19" s="25" t="s">
        <v>19</v>
      </c>
      <c r="I19" s="33" t="e">
        <f aca="true" t="shared" si="11" ref="I19:I20">H19*D19</f>
        <v>#VALUE!</v>
      </c>
      <c r="J19" s="80"/>
      <c r="K19" s="80"/>
      <c r="L19" s="80"/>
      <c r="M19" s="80"/>
      <c r="N19" s="80"/>
      <c r="O19" s="81"/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59"/>
      <c r="B20" s="45">
        <v>30</v>
      </c>
      <c r="C20" s="46" t="s">
        <v>72</v>
      </c>
      <c r="D20" s="47">
        <v>1</v>
      </c>
      <c r="E20" s="46" t="s">
        <v>29</v>
      </c>
      <c r="F20" s="24">
        <v>27000</v>
      </c>
      <c r="G20" s="24">
        <f t="shared" si="10"/>
        <v>27000</v>
      </c>
      <c r="H20" s="25" t="s">
        <v>19</v>
      </c>
      <c r="I20" s="33" t="e">
        <f t="shared" si="11"/>
        <v>#VALUE!</v>
      </c>
      <c r="J20" s="50"/>
      <c r="K20" s="50"/>
      <c r="L20" s="50"/>
      <c r="M20" s="50"/>
      <c r="N20" s="50"/>
      <c r="O20" s="76"/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8">
        <v>60005846</v>
      </c>
      <c r="B21" s="45">
        <v>10</v>
      </c>
      <c r="C21" s="46" t="s">
        <v>32</v>
      </c>
      <c r="D21" s="47">
        <v>1</v>
      </c>
      <c r="E21" s="46" t="s">
        <v>29</v>
      </c>
      <c r="F21" s="24">
        <v>6000</v>
      </c>
      <c r="G21" s="24">
        <f t="shared" si="2"/>
        <v>6000</v>
      </c>
      <c r="H21" s="25" t="s">
        <v>19</v>
      </c>
      <c r="I21" s="33" t="e">
        <f t="shared" si="3"/>
        <v>#VALUE!</v>
      </c>
      <c r="J21" s="49" t="s">
        <v>58</v>
      </c>
      <c r="K21" s="49" t="s">
        <v>61</v>
      </c>
      <c r="L21" s="49" t="s">
        <v>66</v>
      </c>
      <c r="M21" s="49" t="s">
        <v>67</v>
      </c>
      <c r="N21" s="49" t="s">
        <v>68</v>
      </c>
      <c r="O21" s="75" t="s">
        <v>69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79"/>
      <c r="B22" s="45">
        <v>20</v>
      </c>
      <c r="C22" s="46" t="s">
        <v>44</v>
      </c>
      <c r="D22" s="47">
        <v>1</v>
      </c>
      <c r="E22" s="46" t="s">
        <v>29</v>
      </c>
      <c r="F22" s="24">
        <v>10500</v>
      </c>
      <c r="G22" s="24">
        <f aca="true" t="shared" si="12" ref="G22:G23">D22*F22</f>
        <v>10500</v>
      </c>
      <c r="H22" s="25" t="s">
        <v>19</v>
      </c>
      <c r="I22" s="33" t="e">
        <f aca="true" t="shared" si="13" ref="I22:I23">H22*D22</f>
        <v>#VALUE!</v>
      </c>
      <c r="J22" s="80"/>
      <c r="K22" s="80"/>
      <c r="L22" s="80"/>
      <c r="M22" s="80"/>
      <c r="N22" s="80"/>
      <c r="O22" s="81"/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59"/>
      <c r="B23" s="45">
        <v>30</v>
      </c>
      <c r="C23" s="46" t="s">
        <v>32</v>
      </c>
      <c r="D23" s="47">
        <v>1</v>
      </c>
      <c r="E23" s="46" t="s">
        <v>29</v>
      </c>
      <c r="F23" s="24">
        <v>24000</v>
      </c>
      <c r="G23" s="24">
        <f t="shared" si="12"/>
        <v>24000</v>
      </c>
      <c r="H23" s="25" t="s">
        <v>19</v>
      </c>
      <c r="I23" s="33" t="e">
        <f t="shared" si="13"/>
        <v>#VALUE!</v>
      </c>
      <c r="J23" s="50"/>
      <c r="K23" s="50"/>
      <c r="L23" s="50"/>
      <c r="M23" s="50"/>
      <c r="N23" s="50"/>
      <c r="O23" s="76"/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45">
        <v>60005847</v>
      </c>
      <c r="B24" s="45">
        <v>10</v>
      </c>
      <c r="C24" s="46" t="s">
        <v>32</v>
      </c>
      <c r="D24" s="47">
        <v>1</v>
      </c>
      <c r="E24" s="46" t="s">
        <v>29</v>
      </c>
      <c r="F24" s="24">
        <v>38000</v>
      </c>
      <c r="G24" s="24">
        <f t="shared" si="2"/>
        <v>38000</v>
      </c>
      <c r="H24" s="25" t="s">
        <v>19</v>
      </c>
      <c r="I24" s="33" t="e">
        <f t="shared" si="3"/>
        <v>#VALUE!</v>
      </c>
      <c r="J24" s="48" t="s">
        <v>58</v>
      </c>
      <c r="K24" s="42" t="s">
        <v>61</v>
      </c>
      <c r="L24" s="42" t="s">
        <v>66</v>
      </c>
      <c r="M24" s="42" t="s">
        <v>67</v>
      </c>
      <c r="N24" s="42" t="s">
        <v>68</v>
      </c>
      <c r="O24" s="43" t="s">
        <v>69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58">
        <v>60005848</v>
      </c>
      <c r="B25" s="45">
        <v>10</v>
      </c>
      <c r="C25" s="46" t="s">
        <v>43</v>
      </c>
      <c r="D25" s="47">
        <v>1</v>
      </c>
      <c r="E25" s="46" t="s">
        <v>29</v>
      </c>
      <c r="F25" s="24">
        <v>40000</v>
      </c>
      <c r="G25" s="24">
        <f aca="true" t="shared" si="14" ref="G25">D25*F25</f>
        <v>40000</v>
      </c>
      <c r="H25" s="25" t="s">
        <v>19</v>
      </c>
      <c r="I25" s="33" t="e">
        <f aca="true" t="shared" si="15" ref="I25">H25*D25</f>
        <v>#VALUE!</v>
      </c>
      <c r="J25" s="49" t="s">
        <v>59</v>
      </c>
      <c r="K25" s="49" t="s">
        <v>62</v>
      </c>
      <c r="L25" s="49" t="s">
        <v>33</v>
      </c>
      <c r="M25" s="49" t="s">
        <v>34</v>
      </c>
      <c r="N25" s="49" t="s">
        <v>35</v>
      </c>
      <c r="O25" s="75" t="s">
        <v>36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59"/>
      <c r="B26" s="45">
        <v>20</v>
      </c>
      <c r="C26" s="46" t="s">
        <v>52</v>
      </c>
      <c r="D26" s="47">
        <v>1</v>
      </c>
      <c r="E26" s="46" t="s">
        <v>29</v>
      </c>
      <c r="F26" s="24">
        <v>4000</v>
      </c>
      <c r="G26" s="24">
        <f aca="true" t="shared" si="16" ref="G26:G27">D26*F26</f>
        <v>4000</v>
      </c>
      <c r="H26" s="25" t="s">
        <v>19</v>
      </c>
      <c r="I26" s="33" t="e">
        <f aca="true" t="shared" si="17" ref="I26:I27">H26*D26</f>
        <v>#VALUE!</v>
      </c>
      <c r="J26" s="50"/>
      <c r="K26" s="50" t="s">
        <v>62</v>
      </c>
      <c r="L26" s="50" t="s">
        <v>33</v>
      </c>
      <c r="M26" s="50" t="s">
        <v>34</v>
      </c>
      <c r="N26" s="50" t="s">
        <v>35</v>
      </c>
      <c r="O26" s="76"/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45">
        <v>60005849</v>
      </c>
      <c r="B27" s="45">
        <v>10</v>
      </c>
      <c r="C27" s="46" t="s">
        <v>30</v>
      </c>
      <c r="D27" s="47">
        <v>7</v>
      </c>
      <c r="E27" s="46" t="s">
        <v>29</v>
      </c>
      <c r="F27" s="24">
        <v>6000</v>
      </c>
      <c r="G27" s="24">
        <f t="shared" si="16"/>
        <v>42000</v>
      </c>
      <c r="H27" s="25" t="s">
        <v>19</v>
      </c>
      <c r="I27" s="33" t="e">
        <f t="shared" si="17"/>
        <v>#VALUE!</v>
      </c>
      <c r="J27" s="48" t="s">
        <v>60</v>
      </c>
      <c r="K27" s="42" t="s">
        <v>63</v>
      </c>
      <c r="L27" s="42" t="s">
        <v>40</v>
      </c>
      <c r="M27" s="42" t="s">
        <v>34</v>
      </c>
      <c r="N27" s="42" t="s">
        <v>35</v>
      </c>
      <c r="O27" s="43" t="s">
        <v>36</v>
      </c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15" thickBot="1" thickTop="1">
      <c r="A28" s="56" t="s">
        <v>20</v>
      </c>
      <c r="B28" s="57"/>
      <c r="C28" s="57"/>
      <c r="D28" s="57"/>
      <c r="E28" s="57"/>
      <c r="F28" s="57"/>
      <c r="G28" s="36">
        <f>SUM(G8:G27)</f>
        <v>858000</v>
      </c>
      <c r="H28" s="23"/>
      <c r="I28" s="23"/>
      <c r="J28" s="23"/>
      <c r="K28" s="27"/>
      <c r="L28" s="13"/>
      <c r="M28" s="13"/>
      <c r="N28" s="13"/>
      <c r="O28" s="39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15" thickBot="1" thickTop="1">
      <c r="A29" s="53" t="s">
        <v>21</v>
      </c>
      <c r="B29" s="54"/>
      <c r="C29" s="54"/>
      <c r="D29" s="54"/>
      <c r="E29" s="54"/>
      <c r="F29" s="54"/>
      <c r="G29" s="54"/>
      <c r="H29" s="55"/>
      <c r="I29" s="4" t="e">
        <f>SUM(I8:I27)</f>
        <v>#VALUE!</v>
      </c>
      <c r="J29" s="14"/>
      <c r="K29" s="28"/>
      <c r="L29" s="17"/>
      <c r="M29" s="18"/>
      <c r="N29" s="17"/>
      <c r="O29" s="4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13.5" thickBot="1" thickTop="1">
      <c r="A30" s="8" t="s">
        <v>22</v>
      </c>
      <c r="B30" s="10"/>
      <c r="C30" s="7"/>
      <c r="D30" s="8"/>
      <c r="E30" s="7"/>
      <c r="F30" s="9"/>
      <c r="G30" s="9"/>
      <c r="H30" s="7"/>
      <c r="I30" s="7"/>
      <c r="J30" s="7"/>
      <c r="K30" s="29"/>
      <c r="L30" s="7"/>
      <c r="M30" s="8"/>
      <c r="N30" s="7"/>
      <c r="O30" s="4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13" thickBot="1">
      <c r="A31" s="8" t="s">
        <v>23</v>
      </c>
      <c r="B31" s="51" t="s">
        <v>19</v>
      </c>
      <c r="C31" s="52"/>
      <c r="D31" s="52"/>
      <c r="E31" s="52"/>
      <c r="F31" s="10" t="s">
        <v>24</v>
      </c>
      <c r="G31" s="7"/>
      <c r="H31" s="11"/>
      <c r="I31" s="7"/>
      <c r="J31" s="8"/>
      <c r="K31" s="29"/>
      <c r="L31" s="7"/>
      <c r="M31" s="8"/>
      <c r="N31" s="7"/>
      <c r="O31" s="4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2:15" ht="23.15" customHeight="1">
      <c r="B32" s="10"/>
      <c r="C32" s="7"/>
      <c r="D32" s="8"/>
      <c r="E32" s="7"/>
      <c r="F32" s="11"/>
      <c r="G32" s="11"/>
      <c r="H32" s="12" t="s">
        <v>25</v>
      </c>
      <c r="I32" s="7"/>
      <c r="J32" s="8"/>
      <c r="K32" s="29"/>
      <c r="L32" s="7"/>
      <c r="M32" s="8"/>
      <c r="N32" s="7"/>
      <c r="O32" s="41"/>
    </row>
    <row r="33" spans="2:15" ht="12.75">
      <c r="B33" s="10"/>
      <c r="C33" s="7"/>
      <c r="D33" s="19"/>
      <c r="E33" s="7"/>
      <c r="F33" s="11"/>
      <c r="G33" s="11"/>
      <c r="H33" s="12"/>
      <c r="I33" s="7"/>
      <c r="J33" s="8"/>
      <c r="K33" s="29"/>
      <c r="L33" s="7"/>
      <c r="M33" s="8"/>
      <c r="N33" s="7"/>
      <c r="O33" s="41"/>
    </row>
    <row r="34" spans="2:15" ht="12.75">
      <c r="B34" s="10"/>
      <c r="C34" s="7"/>
      <c r="D34" s="19"/>
      <c r="E34" s="7"/>
      <c r="F34" s="11"/>
      <c r="G34" s="9"/>
      <c r="H34" s="12"/>
      <c r="I34" s="7"/>
      <c r="J34" s="8"/>
      <c r="K34" s="29"/>
      <c r="L34" s="7"/>
      <c r="M34" s="8"/>
      <c r="N34" s="7"/>
      <c r="O34" s="41"/>
    </row>
    <row r="35" spans="2:15" ht="12.75">
      <c r="B35" s="10"/>
      <c r="C35" s="7"/>
      <c r="D35" s="19"/>
      <c r="E35" s="7"/>
      <c r="F35" s="11"/>
      <c r="G35" s="11"/>
      <c r="H35" s="12"/>
      <c r="I35" s="7"/>
      <c r="J35" s="8"/>
      <c r="K35" s="29"/>
      <c r="L35" s="7"/>
      <c r="M35" s="8"/>
      <c r="N35" s="7"/>
      <c r="O35" s="41"/>
    </row>
    <row r="36" spans="2:15" ht="14.5">
      <c r="B36" s="10"/>
      <c r="C36" s="44"/>
      <c r="D36" s="19"/>
      <c r="E36" s="7"/>
      <c r="F36" s="11"/>
      <c r="G36" s="11"/>
      <c r="H36" s="11"/>
      <c r="I36" s="12"/>
      <c r="J36" s="8"/>
      <c r="K36" s="29"/>
      <c r="L36" s="16"/>
      <c r="M36" s="16"/>
      <c r="N36" s="16"/>
      <c r="O36" s="30"/>
    </row>
    <row r="37" spans="2:15" ht="14.5">
      <c r="B37" s="10"/>
      <c r="C37" s="44"/>
      <c r="D37" s="19"/>
      <c r="E37" s="7"/>
      <c r="F37" s="8"/>
      <c r="G37" s="7"/>
      <c r="H37" s="7"/>
      <c r="I37" s="7"/>
      <c r="J37" s="16" t="s">
        <v>26</v>
      </c>
      <c r="K37" s="30"/>
      <c r="L37" s="15"/>
      <c r="M37" s="15"/>
      <c r="N37" s="15"/>
      <c r="O37" s="31"/>
    </row>
    <row r="38" spans="2:15" ht="12.75">
      <c r="B38" s="10"/>
      <c r="C38" s="44"/>
      <c r="D38" s="19"/>
      <c r="E38" s="7"/>
      <c r="F38" s="7"/>
      <c r="G38" s="7"/>
      <c r="H38" s="7"/>
      <c r="I38" s="7"/>
      <c r="J38" s="15" t="s">
        <v>27</v>
      </c>
      <c r="K38" s="31"/>
      <c r="L38" s="15"/>
      <c r="M38" s="15"/>
      <c r="N38" s="15"/>
      <c r="O38" s="31"/>
    </row>
    <row r="39" spans="2:11" ht="12.75">
      <c r="B39" s="10"/>
      <c r="C39" s="44"/>
      <c r="D39" s="19"/>
      <c r="E39" s="7"/>
      <c r="F39" s="7"/>
      <c r="G39" s="7"/>
      <c r="H39" s="7"/>
      <c r="I39" s="7"/>
      <c r="J39" s="15" t="s">
        <v>28</v>
      </c>
      <c r="K39" s="31"/>
    </row>
    <row r="40" spans="3:4" ht="12.75">
      <c r="C40" s="2"/>
      <c r="D40" s="22"/>
    </row>
    <row r="41" spans="3:4" ht="12.75">
      <c r="C41" s="2"/>
      <c r="D41" s="22"/>
    </row>
    <row r="42" spans="3:5" ht="12.75">
      <c r="C42" s="2"/>
      <c r="D42" s="22"/>
      <c r="E42" s="22"/>
    </row>
    <row r="43" ht="12.75">
      <c r="D43" s="22"/>
    </row>
    <row r="44" ht="12.75">
      <c r="D44" s="22"/>
    </row>
    <row r="45" ht="12.75">
      <c r="D45" s="22"/>
    </row>
    <row r="46" spans="4:6" ht="12.75">
      <c r="D46" s="22"/>
      <c r="F46" s="37"/>
    </row>
    <row r="47" ht="12.75">
      <c r="D47" s="22"/>
    </row>
    <row r="50" ht="12.75">
      <c r="D50" s="22"/>
    </row>
  </sheetData>
  <mergeCells count="59">
    <mergeCell ref="K18:K20"/>
    <mergeCell ref="L18:L20"/>
    <mergeCell ref="M18:M20"/>
    <mergeCell ref="N18:N20"/>
    <mergeCell ref="O18:O20"/>
    <mergeCell ref="N10:N11"/>
    <mergeCell ref="O10:O11"/>
    <mergeCell ref="A16:A17"/>
    <mergeCell ref="J16:J17"/>
    <mergeCell ref="K16:K17"/>
    <mergeCell ref="L16:L17"/>
    <mergeCell ref="M16:M17"/>
    <mergeCell ref="N16:N17"/>
    <mergeCell ref="O16:O17"/>
    <mergeCell ref="A14:A15"/>
    <mergeCell ref="N14:N15"/>
    <mergeCell ref="O14:O15"/>
    <mergeCell ref="L25:L26"/>
    <mergeCell ref="M25:M26"/>
    <mergeCell ref="N25:N26"/>
    <mergeCell ref="O25:O26"/>
    <mergeCell ref="A18:A20"/>
    <mergeCell ref="A21:A23"/>
    <mergeCell ref="J21:J23"/>
    <mergeCell ref="K21:K23"/>
    <mergeCell ref="L21:L23"/>
    <mergeCell ref="M21:M23"/>
    <mergeCell ref="N21:N23"/>
    <mergeCell ref="O21:O23"/>
    <mergeCell ref="J18:J20"/>
    <mergeCell ref="K25:K26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A10:A11"/>
    <mergeCell ref="B31:E31"/>
    <mergeCell ref="A29:H29"/>
    <mergeCell ref="A28:F28"/>
    <mergeCell ref="A25:A26"/>
    <mergeCell ref="J25:J26"/>
    <mergeCell ref="J10:J11"/>
    <mergeCell ref="J14:J15"/>
    <mergeCell ref="K14:K15"/>
    <mergeCell ref="L14:L15"/>
    <mergeCell ref="M14:M15"/>
    <mergeCell ref="K10:K11"/>
    <mergeCell ref="L10:L11"/>
    <mergeCell ref="M10:M1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0e90202-8514-490b-aa47-458e66aada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2024-04-23T12:12:05Z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