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filterPrivacy="1" defaultThemeVersion="124226"/>
  <bookViews>
    <workbookView xWindow="9620" yWindow="3450" windowWidth="9560" windowHeight="1414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<sst xmlns="http://schemas.openxmlformats.org/spreadsheetml/2006/main" count="198" uniqueCount="91">
  <si>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</si>
  <si>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</si>
  <si>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</si>
  <si>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</si>
  <si>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</si>
  <si>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</si>
  <si>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</si>
  <si>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</si>
  <si>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</si>
  <si>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</si>
  <si>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</si>
  <si>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</si>
  <si>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</si>
  <si>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</si>
  <si>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</si>
  <si>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</si>
  <si>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</si>
  <si>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</si>
  <si>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</si>
  <si>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</si>
  <si>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</si>
  <si>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</si>
  <si>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</si>
  <si>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</si>
  <si>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</si>
  <si>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</si>
  <si>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</si>
  <si>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ks</t>
  </si>
  <si>
    <t>9.</t>
  </si>
  <si>
    <t>10.</t>
  </si>
  <si>
    <t>Předmět dodávky do skladu údržby 976, místnost G112A, na ulici 17. listopadu 15, Ostrava-Poruba, převezme Renáta Polanská, telefon +420597323344</t>
  </si>
  <si>
    <t>Předpokládaná kupní cena:</t>
  </si>
  <si>
    <t>Mezisoučet za sklad údržby:</t>
  </si>
  <si>
    <t>doplní dodavatel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</si>
  <si>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</si>
  <si>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</si>
  <si>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</si>
  <si>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</si>
  <si>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</si>
  <si>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</si>
  <si>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</si>
  <si>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</si>
  <si>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</si>
  <si>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</si>
  <si>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</si>
  <si>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</si>
  <si>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</si>
  <si>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Zámek zásuvkový SISO 850</t>
  </si>
  <si>
    <t xml:space="preserve">Zámek zad.24026 P-L Zn bílý bal.25 80/90 vložkový </t>
  </si>
  <si>
    <t>vložka fab 100D/29+35 3klíče</t>
  </si>
  <si>
    <t>klika okení bílá plast Victory čtyřhran 45/bez zámku</t>
  </si>
  <si>
    <t>mechanika kliky R/HR tupai</t>
  </si>
  <si>
    <t>fischer hmoždinky 8x50</t>
  </si>
  <si>
    <t>fischer hmoždinky12x70</t>
  </si>
  <si>
    <t>Vrták SDS-PLUS 6x100/160 JORAN</t>
  </si>
  <si>
    <t>Vrták SDS-PLUS 10x100/160 JORAN</t>
  </si>
  <si>
    <t>Mazivo uni. WD 40 200ml</t>
  </si>
  <si>
    <t>brano K204-13 stříbrné</t>
  </si>
  <si>
    <t>Kotouč na dřevo Metabo 216x2,4x30 zuby 40  (2695004)</t>
  </si>
  <si>
    <t>PODLOŽKA STŘEDNÍ M6 ZINEK BÍLÝ, DIN 125</t>
  </si>
  <si>
    <t>kolečka pryžové 200otočné s brzdou ložiska kuličkové</t>
  </si>
  <si>
    <t xml:space="preserve">ks </t>
  </si>
  <si>
    <t>kolečka pryžové 200  pevné ložiska kuličkové</t>
  </si>
  <si>
    <t>kování vložka 804/72 klika+ klika</t>
  </si>
  <si>
    <t>kování vložka 804/72 klika+ knoflík</t>
  </si>
  <si>
    <t>Lepidlo disperzní D2 500g na dřevo s aplikat.</t>
  </si>
  <si>
    <t>Závitník 3010 M5 SADA NO</t>
  </si>
  <si>
    <t>Bit křížový PZ2x30mm 8073 02</t>
  </si>
  <si>
    <t>Tužka tesařská set 3ks 13271</t>
  </si>
  <si>
    <t>Brusný kotouč do dvoukotoč.pily DSC 150/80zrnit.20mmšir., 32mm průměr středového otvoru</t>
  </si>
  <si>
    <t>Baterie zinkochloridová GP Greencell 6F22 (9V)</t>
  </si>
  <si>
    <t>Svinovací metr Jonson 3m</t>
  </si>
  <si>
    <t>Klika plastová na okna Typ: RHW007.F9016 bílá 7x7mm</t>
  </si>
  <si>
    <t>kotouč pilový ocel SPECIALIZED 30mm5x2.1x25.4mm 60Z = old B-09765</t>
  </si>
  <si>
    <t>Posypová sůl standart 25kg</t>
  </si>
  <si>
    <t xml:space="preserve">Chemoprén PATEX EXTRÉM 800ml </t>
  </si>
  <si>
    <t>Latex otěruvzdorný omyvatelný bílý 10kg</t>
  </si>
  <si>
    <t>Latex satin JUB JUPOL Typ:WHITE 1001, omyvatelný 2l</t>
  </si>
  <si>
    <t>Sádra bílá modelářská, doba tuhnutí 12min, balení 1kg</t>
  </si>
  <si>
    <t>Eternal mat akrylový bílý - vodou ředitelná barva na venkovní a vnitřní použití plech,hliník,beton</t>
  </si>
  <si>
    <t>Vrták SDS délka 160mm, průměr 8mm</t>
  </si>
  <si>
    <t>Vrták SDS délka 110mm, průměr 8mm</t>
  </si>
  <si>
    <t>Ředidlo C6000 0,7l</t>
  </si>
  <si>
    <t>Ředidlo S6006 0,7l</t>
  </si>
  <si>
    <t>Označníky pro nábytkářský kolík průmě r8mm</t>
  </si>
  <si>
    <t>Vrták s hrotem do dřeva průměr 8mm</t>
  </si>
  <si>
    <t xml:space="preserve">Zámek zadlabávací , zádlab 80mm, HOBES 2634 vložkový/BZn </t>
  </si>
  <si>
    <t>Přídavný zámek FAB 1572 s vložkou nikl EAN286312002030120</t>
  </si>
  <si>
    <t>Protiplech rovný určený pro zámek 24130 ( kod002055)</t>
  </si>
  <si>
    <t>Rozeta spodní kulatá ELOX PZ pro vložku FAB, EAN8595685036281</t>
  </si>
  <si>
    <t>Dodávka zámečnického materiálu 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</si>
</sst>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24242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2" fillId="0" borderId="0" xfId="2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right" vertical="center" wrapText="1"/>
      <protection/>
    </xf>
    <xf numFmtId="164" fontId="7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 applyProtection="1">
      <alignment horizontal="right" vertical="center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164" fontId="10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 applyProtection="1">
      <alignment horizontal="center" vertical="center" wrapText="1"/>
      <protection/>
    </xf>
    <xf numFmtId="164" fontId="8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right" vertical="center" wrapText="1"/>
      <protection/>
    </xf>
    <xf numFmtId="0" fontId="0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2" borderId="4" xfId="0" applyFont="1" applyFill="1" applyBorder="1" applyAlignment="1" applyProtection="1">
      <alignment horizontal="right" vertical="center" wrapText="1"/>
      <protection/>
    </xf>
    <xf numFmtId="0" fontId="5" fillId="0" borderId="2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164" fontId="0" fillId="0" borderId="10" xfId="0" applyNumberFormat="1" applyFont="1" applyBorder="1" applyAlignment="1">
      <alignment horizontal="right" vertical="center"/>
    </xf>
    <xf numFmtId="164" fontId="17" fillId="3" borderId="11" xfId="0" applyNumberFormat="1" applyFont="1" applyFill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>
      <alignment horizontal="right" vertical="center"/>
    </xf>
    <xf numFmtId="164" fontId="17" fillId="3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9" fillId="0" borderId="17" xfId="0" applyNumberFormat="1" applyFont="1" applyBorder="1" applyAlignment="1" applyProtection="1">
      <alignment horizontal="right" vertical="center"/>
      <protection/>
    </xf>
    <xf numFmtId="164" fontId="9" fillId="0" borderId="18" xfId="0" applyNumberFormat="1" applyFont="1" applyBorder="1" applyAlignment="1" applyProtection="1">
      <alignment horizontal="right" vertical="center"/>
      <protection/>
    </xf>
    <xf numFmtId="0" fontId="17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 applyProtection="1">
      <alignment horizontal="right" vertical="center"/>
      <protection locked="0"/>
    </xf>
    <xf numFmtId="164" fontId="17" fillId="0" borderId="13" xfId="0" applyNumberFormat="1" applyFont="1" applyBorder="1" applyAlignment="1" applyProtection="1">
      <alignment horizontal="right" vertical="center"/>
      <protection locked="0"/>
    </xf>
    <xf numFmtId="0" fontId="17" fillId="0" borderId="13" xfId="0" applyFont="1" applyBorder="1" applyAlignment="1" applyProtection="1">
      <alignment horizontal="center" vertical="center"/>
      <protection/>
    </xf>
    <xf numFmtId="0" fontId="18" fillId="0" borderId="13" xfId="0" applyFont="1" applyBorder="1"/>
    <xf numFmtId="0" fontId="18" fillId="0" borderId="0" xfId="0" applyFont="1"/>
    <xf numFmtId="0" fontId="18" fillId="0" borderId="21" xfId="0" applyFont="1" applyBorder="1"/>
    <xf numFmtId="0" fontId="17" fillId="0" borderId="15" xfId="0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 applyProtection="1">
      <alignment horizontal="left" vertical="center" wrapText="1"/>
      <protection/>
    </xf>
    <xf numFmtId="0" fontId="17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wrapText="1"/>
    </xf>
    <xf numFmtId="0" fontId="12" fillId="0" borderId="0" xfId="20" applyFont="1" applyAlignment="1">
      <alignment vertical="center" wrapText="1"/>
    </xf>
    <xf numFmtId="0" fontId="19" fillId="0" borderId="13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wrapText="1"/>
    </xf>
    <xf numFmtId="0" fontId="3" fillId="3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2" xfId="0" applyNumberFormat="1" applyFont="1" applyBorder="1" applyAlignment="1" applyProtection="1">
      <alignment horizontal="right" vertical="center"/>
      <protection/>
    </xf>
    <xf numFmtId="164" fontId="11" fillId="0" borderId="23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6" xfId="0" applyNumberFormat="1" applyFont="1" applyBorder="1" applyAlignment="1" applyProtection="1">
      <alignment horizontal="right" vertical="center"/>
      <protection/>
    </xf>
    <xf numFmtId="164" fontId="9" fillId="0" borderId="24" xfId="0" applyNumberFormat="1" applyFont="1" applyBorder="1" applyAlignment="1" applyProtection="1">
      <alignment horizontal="right" vertical="center"/>
      <protection/>
    </xf>
    <xf numFmtId="164" fontId="4" fillId="0" borderId="25" xfId="0" applyNumberFormat="1" applyFont="1" applyBorder="1" applyAlignment="1">
      <alignment horizontal="right" vertical="center"/>
    </xf>
    <xf numFmtId="164" fontId="4" fillId="0" borderId="26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atalog.makita.cz/produkt/prislusenstvi/prislusenstvi-makita/rezani/pily/pily-na-kov/kotouc-pilovy-ocel-specialized-30mm5x2-1x25-4mm-60z-old-b-09765-49372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73"/>
  <sheetViews>
    <sheetView tabSelected="1" zoomScale="80" zoomScaleNormal="80" workbookViewId="0" topLeftCell="A1">
      <selection activeCell="A4" sqref="A4"/>
    </sheetView>
  </sheetViews>
  <sheetFormatPr defaultColWidth="9.140625" defaultRowHeight="15"/>
  <cols>
    <col min="1" max="1" width="4.28125" style="2" customWidth="1"/>
    <col min="2" max="2" width="5.140625" style="55" bestFit="1" customWidth="1"/>
    <col min="3" max="3" width="4.421875" style="1" customWidth="1"/>
    <col min="4" max="4" width="82.8515625" style="1" customWidth="1"/>
    <col min="5" max="6" width="0.13671875" style="9" customWidth="1"/>
    <col min="7" max="7" width="18.00390625" style="9" customWidth="1"/>
    <col min="8" max="8" width="14.140625" style="9" customWidth="1"/>
    <col min="9" max="16384" width="9.140625" style="1" customWidth="1"/>
  </cols>
  <sheetData>
    <row r="2" spans="1:8" ht="16" customHeight="1">
      <c r="A2" s="95" t="s">
        <v>17</v>
      </c>
      <c r="B2" s="95"/>
      <c r="C2" s="95"/>
      <c r="D2" s="95"/>
      <c r="E2" s="95"/>
      <c r="F2" s="95"/>
      <c r="G2" s="95"/>
      <c r="H2" s="95"/>
    </row>
    <row r="3" spans="1:8" s="3" customFormat="1" ht="16" customHeight="1">
      <c r="A3" s="98" t="s">
        <v>90</v>
      </c>
      <c r="B3" s="99"/>
      <c r="C3" s="99"/>
      <c r="D3" s="99"/>
      <c r="E3" s="99"/>
      <c r="F3" s="99"/>
      <c r="G3" s="99"/>
      <c r="H3" s="99"/>
    </row>
    <row r="4" spans="1:8" s="3" customFormat="1" ht="16" customHeight="1" thickBot="1">
      <c r="A4" s="31"/>
      <c r="B4" s="47"/>
      <c r="C4" s="32"/>
      <c r="D4" s="32"/>
      <c r="E4" s="32"/>
      <c r="F4" s="32"/>
      <c r="G4" s="32"/>
      <c r="H4" s="32"/>
    </row>
    <row r="5" spans="1:8" s="3" customFormat="1" ht="49.5" customHeight="1" thickBot="1">
      <c r="A5" s="38" t="s">
        <v>15</v>
      </c>
      <c r="B5" s="48" t="s">
        <v>9</v>
      </c>
      <c r="C5" s="39" t="s">
        <v>0</v>
      </c>
      <c r="D5" s="43" t="s">
        <v>30</v>
      </c>
      <c r="E5" s="40" t="s">
        <v>12</v>
      </c>
      <c r="F5" s="40" t="s">
        <v>13</v>
      </c>
      <c r="G5" s="41" t="s">
        <v>10</v>
      </c>
      <c r="H5" s="42" t="s">
        <v>11</v>
      </c>
    </row>
    <row r="6" spans="1:8" ht="15">
      <c r="A6" s="72" t="s">
        <v>1</v>
      </c>
      <c r="B6" s="77">
        <v>12</v>
      </c>
      <c r="C6" s="77" t="s">
        <v>27</v>
      </c>
      <c r="D6" s="78" t="s">
        <v>47</v>
      </c>
      <c r="E6" s="75"/>
      <c r="F6" s="75"/>
      <c r="G6" s="60" t="s">
        <v>33</v>
      </c>
      <c r="H6" s="61" t="e">
        <f aca="true" t="shared" si="0" ref="H6:H27">B6*G6</f>
        <v>#VALUE!</v>
      </c>
    </row>
    <row r="7" spans="1:8" ht="15">
      <c r="A7" s="73" t="s">
        <v>2</v>
      </c>
      <c r="B7" s="77">
        <v>8</v>
      </c>
      <c r="C7" s="77" t="s">
        <v>27</v>
      </c>
      <c r="D7" s="79" t="s">
        <v>48</v>
      </c>
      <c r="E7" s="76"/>
      <c r="F7" s="76"/>
      <c r="G7" s="62" t="s">
        <v>33</v>
      </c>
      <c r="H7" s="59" t="e">
        <f aca="true" t="shared" si="1" ref="H7:H20">B7*G7</f>
        <v>#VALUE!</v>
      </c>
    </row>
    <row r="8" spans="1:8" ht="15">
      <c r="A8" s="73" t="s">
        <v>3</v>
      </c>
      <c r="B8" s="77">
        <v>10</v>
      </c>
      <c r="C8" s="77" t="s">
        <v>27</v>
      </c>
      <c r="D8" s="78" t="s">
        <v>49</v>
      </c>
      <c r="E8" s="76"/>
      <c r="F8" s="76"/>
      <c r="G8" s="62" t="s">
        <v>33</v>
      </c>
      <c r="H8" s="59" t="e">
        <f t="shared" si="1"/>
        <v>#VALUE!</v>
      </c>
    </row>
    <row r="9" spans="1:8" ht="15">
      <c r="A9" s="73" t="s">
        <v>4</v>
      </c>
      <c r="B9" s="77">
        <v>15</v>
      </c>
      <c r="C9" s="77" t="s">
        <v>27</v>
      </c>
      <c r="D9" s="78" t="s">
        <v>50</v>
      </c>
      <c r="E9" s="76"/>
      <c r="F9" s="76"/>
      <c r="G9" s="62" t="s">
        <v>33</v>
      </c>
      <c r="H9" s="59" t="e">
        <f t="shared" si="1"/>
        <v>#VALUE!</v>
      </c>
    </row>
    <row r="10" spans="1:8" ht="15">
      <c r="A10" s="73" t="s">
        <v>5</v>
      </c>
      <c r="B10" s="77">
        <v>5</v>
      </c>
      <c r="C10" s="77" t="s">
        <v>27</v>
      </c>
      <c r="D10" s="78" t="s">
        <v>51</v>
      </c>
      <c r="E10" s="76"/>
      <c r="F10" s="76"/>
      <c r="G10" s="62" t="s">
        <v>33</v>
      </c>
      <c r="H10" s="59" t="e">
        <f t="shared" si="1"/>
        <v>#VALUE!</v>
      </c>
    </row>
    <row r="11" spans="1:8" ht="15">
      <c r="A11" s="73" t="s">
        <v>6</v>
      </c>
      <c r="B11" s="77">
        <v>100</v>
      </c>
      <c r="C11" s="77" t="s">
        <v>27</v>
      </c>
      <c r="D11" s="79" t="s">
        <v>52</v>
      </c>
      <c r="E11" s="76"/>
      <c r="F11" s="76"/>
      <c r="G11" s="62" t="s">
        <v>33</v>
      </c>
      <c r="H11" s="59" t="e">
        <f t="shared" si="1"/>
        <v>#VALUE!</v>
      </c>
    </row>
    <row r="12" spans="1:8" ht="15">
      <c r="A12" s="73" t="s">
        <v>7</v>
      </c>
      <c r="B12" s="77">
        <v>50</v>
      </c>
      <c r="C12" s="77" t="s">
        <v>27</v>
      </c>
      <c r="D12" s="78" t="s">
        <v>53</v>
      </c>
      <c r="E12" s="76"/>
      <c r="F12" s="76"/>
      <c r="G12" s="62" t="s">
        <v>33</v>
      </c>
      <c r="H12" s="59" t="e">
        <f t="shared" si="1"/>
        <v>#VALUE!</v>
      </c>
    </row>
    <row r="13" spans="1:8" ht="15">
      <c r="A13" s="73" t="s">
        <v>8</v>
      </c>
      <c r="B13" s="77">
        <v>2</v>
      </c>
      <c r="C13" s="77" t="s">
        <v>27</v>
      </c>
      <c r="D13" s="79" t="s">
        <v>54</v>
      </c>
      <c r="E13" s="76"/>
      <c r="F13" s="76"/>
      <c r="G13" s="62" t="s">
        <v>33</v>
      </c>
      <c r="H13" s="59" t="e">
        <f t="shared" si="1"/>
        <v>#VALUE!</v>
      </c>
    </row>
    <row r="14" spans="1:8" ht="15">
      <c r="A14" s="73" t="s">
        <v>28</v>
      </c>
      <c r="B14" s="77">
        <v>2</v>
      </c>
      <c r="C14" s="77" t="s">
        <v>27</v>
      </c>
      <c r="D14" s="78" t="s">
        <v>55</v>
      </c>
      <c r="E14" s="76"/>
      <c r="F14" s="76"/>
      <c r="G14" s="62" t="s">
        <v>33</v>
      </c>
      <c r="H14" s="59" t="e">
        <f t="shared" si="1"/>
        <v>#VALUE!</v>
      </c>
    </row>
    <row r="15" spans="1:8" ht="15">
      <c r="A15" s="73" t="s">
        <v>29</v>
      </c>
      <c r="B15" s="77">
        <v>6</v>
      </c>
      <c r="C15" s="77" t="s">
        <v>27</v>
      </c>
      <c r="D15" s="80" t="s">
        <v>56</v>
      </c>
      <c r="E15" s="76"/>
      <c r="F15" s="76"/>
      <c r="G15" s="62" t="s">
        <v>33</v>
      </c>
      <c r="H15" s="59" t="e">
        <f t="shared" si="1"/>
        <v>#VALUE!</v>
      </c>
    </row>
    <row r="16" spans="1:8" ht="15">
      <c r="A16" s="73" t="s">
        <v>34</v>
      </c>
      <c r="B16" s="77">
        <v>1</v>
      </c>
      <c r="C16" s="77" t="s">
        <v>27</v>
      </c>
      <c r="D16" s="81" t="s">
        <v>57</v>
      </c>
      <c r="E16" s="76"/>
      <c r="F16" s="76"/>
      <c r="G16" s="62" t="s">
        <v>33</v>
      </c>
      <c r="H16" s="59" t="e">
        <f t="shared" si="1"/>
        <v>#VALUE!</v>
      </c>
    </row>
    <row r="17" spans="1:8" ht="15">
      <c r="A17" s="73" t="s">
        <v>35</v>
      </c>
      <c r="B17" s="77">
        <v>1</v>
      </c>
      <c r="C17" s="77" t="s">
        <v>27</v>
      </c>
      <c r="D17" s="82" t="s">
        <v>58</v>
      </c>
      <c r="E17" s="76"/>
      <c r="F17" s="76"/>
      <c r="G17" s="62" t="s">
        <v>33</v>
      </c>
      <c r="H17" s="59" t="e">
        <f t="shared" si="1"/>
        <v>#VALUE!</v>
      </c>
    </row>
    <row r="18" spans="1:8" ht="15">
      <c r="A18" s="73" t="s">
        <v>36</v>
      </c>
      <c r="B18" s="77">
        <v>2500</v>
      </c>
      <c r="C18" s="77" t="s">
        <v>27</v>
      </c>
      <c r="D18" s="82" t="s">
        <v>59</v>
      </c>
      <c r="E18" s="76"/>
      <c r="F18" s="76"/>
      <c r="G18" s="62" t="s">
        <v>33</v>
      </c>
      <c r="H18" s="59" t="e">
        <f t="shared" si="1"/>
        <v>#VALUE!</v>
      </c>
    </row>
    <row r="19" spans="1:8" ht="15">
      <c r="A19" s="73" t="s">
        <v>37</v>
      </c>
      <c r="B19" s="77">
        <v>2</v>
      </c>
      <c r="C19" s="77" t="s">
        <v>27</v>
      </c>
      <c r="D19" s="82" t="s">
        <v>60</v>
      </c>
      <c r="E19" s="76"/>
      <c r="F19" s="76"/>
      <c r="G19" s="62" t="s">
        <v>33</v>
      </c>
      <c r="H19" s="59" t="e">
        <f t="shared" si="1"/>
        <v>#VALUE!</v>
      </c>
    </row>
    <row r="20" spans="1:8" ht="15">
      <c r="A20" s="73" t="s">
        <v>38</v>
      </c>
      <c r="B20" s="77">
        <v>2</v>
      </c>
      <c r="C20" s="77" t="s">
        <v>61</v>
      </c>
      <c r="D20" s="82" t="s">
        <v>62</v>
      </c>
      <c r="E20" s="76"/>
      <c r="F20" s="76"/>
      <c r="G20" s="62" t="s">
        <v>33</v>
      </c>
      <c r="H20" s="59" t="e">
        <f t="shared" si="1"/>
        <v>#VALUE!</v>
      </c>
    </row>
    <row r="21" spans="1:8" ht="15">
      <c r="A21" s="73" t="s">
        <v>39</v>
      </c>
      <c r="B21" s="77">
        <v>3</v>
      </c>
      <c r="C21" s="77" t="s">
        <v>27</v>
      </c>
      <c r="D21" s="82" t="s">
        <v>63</v>
      </c>
      <c r="E21" s="76"/>
      <c r="F21" s="76"/>
      <c r="G21" s="62" t="s">
        <v>33</v>
      </c>
      <c r="H21" s="59" t="e">
        <f t="shared" si="0"/>
        <v>#VALUE!</v>
      </c>
    </row>
    <row r="22" spans="1:8" ht="15">
      <c r="A22" s="73" t="s">
        <v>40</v>
      </c>
      <c r="B22" s="77">
        <v>2</v>
      </c>
      <c r="C22" s="77" t="s">
        <v>27</v>
      </c>
      <c r="D22" s="82" t="s">
        <v>64</v>
      </c>
      <c r="E22" s="76"/>
      <c r="F22" s="76"/>
      <c r="G22" s="62" t="s">
        <v>33</v>
      </c>
      <c r="H22" s="59" t="e">
        <f t="shared" si="0"/>
        <v>#VALUE!</v>
      </c>
    </row>
    <row r="23" spans="1:8" ht="15">
      <c r="A23" s="73" t="s">
        <v>41</v>
      </c>
      <c r="B23" s="77">
        <v>1</v>
      </c>
      <c r="C23" s="77" t="s">
        <v>27</v>
      </c>
      <c r="D23" s="78" t="s">
        <v>65</v>
      </c>
      <c r="E23" s="76"/>
      <c r="F23" s="76"/>
      <c r="G23" s="62" t="s">
        <v>33</v>
      </c>
      <c r="H23" s="59" t="e">
        <f t="shared" si="0"/>
        <v>#VALUE!</v>
      </c>
    </row>
    <row r="24" spans="1:8" ht="15">
      <c r="A24" s="73" t="s">
        <v>42</v>
      </c>
      <c r="B24" s="77">
        <v>1</v>
      </c>
      <c r="C24" s="77" t="s">
        <v>27</v>
      </c>
      <c r="D24" s="78" t="s">
        <v>66</v>
      </c>
      <c r="E24" s="76"/>
      <c r="F24" s="76"/>
      <c r="G24" s="62" t="s">
        <v>33</v>
      </c>
      <c r="H24" s="59" t="e">
        <f t="shared" si="0"/>
        <v>#VALUE!</v>
      </c>
    </row>
    <row r="25" spans="1:8" ht="15">
      <c r="A25" s="73" t="s">
        <v>43</v>
      </c>
      <c r="B25" s="77">
        <v>5</v>
      </c>
      <c r="C25" s="77" t="s">
        <v>27</v>
      </c>
      <c r="D25" s="78" t="s">
        <v>67</v>
      </c>
      <c r="E25" s="76"/>
      <c r="F25" s="76"/>
      <c r="G25" s="62" t="s">
        <v>33</v>
      </c>
      <c r="H25" s="59" t="e">
        <f t="shared" si="0"/>
        <v>#VALUE!</v>
      </c>
    </row>
    <row r="26" spans="1:8" ht="15">
      <c r="A26" s="73" t="s">
        <v>44</v>
      </c>
      <c r="B26" s="77">
        <v>1</v>
      </c>
      <c r="C26" s="77" t="s">
        <v>27</v>
      </c>
      <c r="D26" s="79" t="s">
        <v>68</v>
      </c>
      <c r="E26" s="76"/>
      <c r="F26" s="76"/>
      <c r="G26" s="62" t="s">
        <v>33</v>
      </c>
      <c r="H26" s="59" t="e">
        <f t="shared" si="0"/>
        <v>#VALUE!</v>
      </c>
    </row>
    <row r="27" spans="1:8" ht="15">
      <c r="A27" s="73" t="s">
        <v>45</v>
      </c>
      <c r="B27" s="77">
        <v>2</v>
      </c>
      <c r="C27" s="77" t="s">
        <v>27</v>
      </c>
      <c r="D27" s="83" t="s">
        <v>69</v>
      </c>
      <c r="E27" s="76"/>
      <c r="F27" s="76"/>
      <c r="G27" s="62" t="s">
        <v>33</v>
      </c>
      <c r="H27" s="59" t="e">
        <f t="shared" si="0"/>
        <v>#VALUE!</v>
      </c>
    </row>
    <row r="28" spans="1:8" ht="15">
      <c r="A28" s="73" t="s">
        <v>46</v>
      </c>
      <c r="B28" s="77">
        <v>4</v>
      </c>
      <c r="C28" s="77" t="s">
        <v>27</v>
      </c>
      <c r="D28" s="78" t="s">
        <v>70</v>
      </c>
      <c r="E28" s="76"/>
      <c r="F28" s="76"/>
      <c r="G28" s="62" t="s">
        <v>33</v>
      </c>
      <c r="H28" s="59" t="e">
        <f aca="true" t="shared" si="2" ref="H28">B28*G28</f>
        <v>#VALUE!</v>
      </c>
    </row>
    <row r="29" spans="1:8" s="3" customFormat="1" ht="15" customHeight="1" thickBot="1">
      <c r="A29" s="56"/>
      <c r="B29" s="57"/>
      <c r="C29" s="58"/>
      <c r="D29" s="44" t="s">
        <v>32</v>
      </c>
      <c r="E29" s="104">
        <f>SUM(F6:F28)</f>
        <v>0</v>
      </c>
      <c r="F29" s="105"/>
      <c r="G29" s="102" t="e">
        <f>SUM(H6:H28)</f>
        <v>#VALUE!</v>
      </c>
      <c r="H29" s="103" t="e">
        <f>SUM(H5:H28)</f>
        <v>#VALUE!</v>
      </c>
    </row>
    <row r="30" spans="1:8" s="3" customFormat="1" ht="15" customHeight="1" thickBot="1">
      <c r="A30" s="63"/>
      <c r="B30" s="64"/>
      <c r="C30" s="65"/>
      <c r="D30" s="66"/>
      <c r="E30" s="67"/>
      <c r="F30" s="68"/>
      <c r="G30" s="69"/>
      <c r="H30" s="70"/>
    </row>
    <row r="31" spans="1:9" s="3" customFormat="1" ht="60" customHeight="1" thickBot="1">
      <c r="A31" s="38" t="s">
        <v>15</v>
      </c>
      <c r="B31" s="48" t="s">
        <v>9</v>
      </c>
      <c r="C31" s="39" t="s">
        <v>0</v>
      </c>
      <c r="D31" s="43" t="s">
        <v>25</v>
      </c>
      <c r="E31" s="40" t="s">
        <v>12</v>
      </c>
      <c r="F31" s="40" t="s">
        <v>13</v>
      </c>
      <c r="G31" s="41" t="s">
        <v>10</v>
      </c>
      <c r="H31" s="42" t="s">
        <v>11</v>
      </c>
      <c r="I31" s="23"/>
    </row>
    <row r="32" spans="1:8" ht="15">
      <c r="A32" s="72" t="s">
        <v>1</v>
      </c>
      <c r="B32" s="74">
        <v>1</v>
      </c>
      <c r="C32" s="71" t="s">
        <v>27</v>
      </c>
      <c r="D32" s="84" t="s">
        <v>71</v>
      </c>
      <c r="E32" s="75">
        <v>130</v>
      </c>
      <c r="F32" s="75">
        <f>B32*E32</f>
        <v>130</v>
      </c>
      <c r="G32" s="60" t="s">
        <v>33</v>
      </c>
      <c r="H32" s="61" t="e">
        <f aca="true" t="shared" si="3" ref="H32:H38">B32*G32</f>
        <v>#VALUE!</v>
      </c>
    </row>
    <row r="33" spans="1:8" ht="15">
      <c r="A33" s="73" t="s">
        <v>2</v>
      </c>
      <c r="B33" s="74">
        <v>20</v>
      </c>
      <c r="C33" s="71" t="s">
        <v>27</v>
      </c>
      <c r="D33" s="84" t="s">
        <v>72</v>
      </c>
      <c r="E33" s="76">
        <v>45</v>
      </c>
      <c r="F33" s="76">
        <f aca="true" t="shared" si="4" ref="F33:F40">B33*E33</f>
        <v>900</v>
      </c>
      <c r="G33" s="62" t="s">
        <v>33</v>
      </c>
      <c r="H33" s="59" t="e">
        <f t="shared" si="3"/>
        <v>#VALUE!</v>
      </c>
    </row>
    <row r="34" spans="1:8" ht="15">
      <c r="A34" s="73" t="s">
        <v>3</v>
      </c>
      <c r="B34" s="74">
        <v>1</v>
      </c>
      <c r="C34" s="71" t="s">
        <v>27</v>
      </c>
      <c r="D34" s="85" t="s">
        <v>73</v>
      </c>
      <c r="E34" s="76">
        <v>3000</v>
      </c>
      <c r="F34" s="76">
        <f t="shared" si="4"/>
        <v>3000</v>
      </c>
      <c r="G34" s="62" t="s">
        <v>33</v>
      </c>
      <c r="H34" s="59" t="e">
        <f t="shared" si="3"/>
        <v>#VALUE!</v>
      </c>
    </row>
    <row r="35" spans="1:8" ht="15">
      <c r="A35" s="73" t="s">
        <v>4</v>
      </c>
      <c r="B35" s="74">
        <v>10</v>
      </c>
      <c r="C35" s="71" t="s">
        <v>27</v>
      </c>
      <c r="D35" s="84" t="s">
        <v>74</v>
      </c>
      <c r="E35" s="76">
        <v>150</v>
      </c>
      <c r="F35" s="76">
        <f t="shared" si="4"/>
        <v>1500</v>
      </c>
      <c r="G35" s="62" t="s">
        <v>33</v>
      </c>
      <c r="H35" s="59" t="e">
        <f t="shared" si="3"/>
        <v>#VALUE!</v>
      </c>
    </row>
    <row r="36" spans="1:8" ht="15">
      <c r="A36" s="73" t="s">
        <v>5</v>
      </c>
      <c r="B36" s="74">
        <v>2</v>
      </c>
      <c r="C36" s="71" t="s">
        <v>27</v>
      </c>
      <c r="D36" s="86" t="s">
        <v>75</v>
      </c>
      <c r="E36" s="76">
        <v>350</v>
      </c>
      <c r="F36" s="76">
        <f t="shared" si="4"/>
        <v>700</v>
      </c>
      <c r="G36" s="62" t="s">
        <v>33</v>
      </c>
      <c r="H36" s="59" t="e">
        <f t="shared" si="3"/>
        <v>#VALUE!</v>
      </c>
    </row>
    <row r="37" spans="1:8" ht="15">
      <c r="A37" s="73" t="s">
        <v>6</v>
      </c>
      <c r="B37" s="74">
        <v>3</v>
      </c>
      <c r="C37" s="71" t="s">
        <v>27</v>
      </c>
      <c r="D37" s="86" t="s">
        <v>76</v>
      </c>
      <c r="E37" s="76">
        <v>574</v>
      </c>
      <c r="F37" s="76">
        <f t="shared" si="4"/>
        <v>1722</v>
      </c>
      <c r="G37" s="62" t="s">
        <v>33</v>
      </c>
      <c r="H37" s="59" t="e">
        <f t="shared" si="3"/>
        <v>#VALUE!</v>
      </c>
    </row>
    <row r="38" spans="1:8" ht="15" customHeight="1">
      <c r="A38" s="73" t="s">
        <v>7</v>
      </c>
      <c r="B38" s="74">
        <v>3</v>
      </c>
      <c r="C38" s="71" t="s">
        <v>27</v>
      </c>
      <c r="D38" s="86" t="s">
        <v>77</v>
      </c>
      <c r="E38" s="76">
        <v>453</v>
      </c>
      <c r="F38" s="76">
        <f t="shared" si="4"/>
        <v>1359</v>
      </c>
      <c r="G38" s="62" t="s">
        <v>33</v>
      </c>
      <c r="H38" s="59" t="e">
        <f t="shared" si="3"/>
        <v>#VALUE!</v>
      </c>
    </row>
    <row r="39" spans="1:8" ht="15">
      <c r="A39" s="73" t="s">
        <v>8</v>
      </c>
      <c r="B39" s="74">
        <v>15</v>
      </c>
      <c r="C39" s="71" t="s">
        <v>27</v>
      </c>
      <c r="D39" s="84" t="s">
        <v>78</v>
      </c>
      <c r="E39" s="76">
        <v>16</v>
      </c>
      <c r="F39" s="76">
        <f t="shared" si="4"/>
        <v>240</v>
      </c>
      <c r="G39" s="62" t="s">
        <v>33</v>
      </c>
      <c r="H39" s="59" t="e">
        <f aca="true" t="shared" si="5" ref="H39:H40">B39*G39</f>
        <v>#VALUE!</v>
      </c>
    </row>
    <row r="40" spans="1:8" ht="15">
      <c r="A40" s="73" t="s">
        <v>28</v>
      </c>
      <c r="B40" s="74">
        <v>5</v>
      </c>
      <c r="C40" s="71" t="s">
        <v>27</v>
      </c>
      <c r="D40" s="87" t="s">
        <v>79</v>
      </c>
      <c r="E40" s="76">
        <v>153</v>
      </c>
      <c r="F40" s="76">
        <f t="shared" si="4"/>
        <v>765</v>
      </c>
      <c r="G40" s="62" t="s">
        <v>33</v>
      </c>
      <c r="H40" s="59" t="e">
        <f t="shared" si="5"/>
        <v>#VALUE!</v>
      </c>
    </row>
    <row r="41" spans="1:8" ht="15">
      <c r="A41" s="73" t="s">
        <v>29</v>
      </c>
      <c r="B41" s="74">
        <v>5</v>
      </c>
      <c r="C41" s="71" t="s">
        <v>27</v>
      </c>
      <c r="D41" s="86" t="s">
        <v>80</v>
      </c>
      <c r="E41" s="76">
        <v>60</v>
      </c>
      <c r="F41" s="76">
        <f aca="true" t="shared" si="6" ref="F41:F50">B41*E41</f>
        <v>300</v>
      </c>
      <c r="G41" s="62" t="s">
        <v>33</v>
      </c>
      <c r="H41" s="59" t="e">
        <f aca="true" t="shared" si="7" ref="H41:H50">B41*G41</f>
        <v>#VALUE!</v>
      </c>
    </row>
    <row r="42" spans="1:8" ht="15">
      <c r="A42" s="73" t="s">
        <v>34</v>
      </c>
      <c r="B42" s="74">
        <v>5</v>
      </c>
      <c r="C42" s="71" t="s">
        <v>61</v>
      </c>
      <c r="D42" s="86" t="s">
        <v>81</v>
      </c>
      <c r="E42" s="76">
        <v>50</v>
      </c>
      <c r="F42" s="76">
        <f t="shared" si="6"/>
        <v>250</v>
      </c>
      <c r="G42" s="62" t="s">
        <v>33</v>
      </c>
      <c r="H42" s="59" t="e">
        <f t="shared" si="7"/>
        <v>#VALUE!</v>
      </c>
    </row>
    <row r="43" spans="1:8" ht="15">
      <c r="A43" s="73" t="s">
        <v>35</v>
      </c>
      <c r="B43" s="74">
        <v>6</v>
      </c>
      <c r="C43" s="71" t="s">
        <v>27</v>
      </c>
      <c r="D43" s="84" t="s">
        <v>82</v>
      </c>
      <c r="E43" s="76">
        <v>70</v>
      </c>
      <c r="F43" s="76">
        <f aca="true" t="shared" si="8" ref="F43:F47">B43*E43</f>
        <v>420</v>
      </c>
      <c r="G43" s="62" t="s">
        <v>33</v>
      </c>
      <c r="H43" s="59" t="e">
        <f aca="true" t="shared" si="9" ref="H43:H47">B43*G43</f>
        <v>#VALUE!</v>
      </c>
    </row>
    <row r="44" spans="1:8" ht="15">
      <c r="A44" s="73" t="s">
        <v>36</v>
      </c>
      <c r="B44" s="74">
        <v>6</v>
      </c>
      <c r="C44" s="71" t="s">
        <v>27</v>
      </c>
      <c r="D44" s="87" t="s">
        <v>83</v>
      </c>
      <c r="E44" s="76">
        <v>68</v>
      </c>
      <c r="F44" s="76">
        <f t="shared" si="8"/>
        <v>408</v>
      </c>
      <c r="G44" s="62" t="s">
        <v>33</v>
      </c>
      <c r="H44" s="59" t="e">
        <f t="shared" si="9"/>
        <v>#VALUE!</v>
      </c>
    </row>
    <row r="45" spans="1:8" ht="15">
      <c r="A45" s="73" t="s">
        <v>37</v>
      </c>
      <c r="B45" s="74">
        <v>8</v>
      </c>
      <c r="C45" s="71" t="s">
        <v>27</v>
      </c>
      <c r="D45" s="88" t="s">
        <v>84</v>
      </c>
      <c r="E45" s="76">
        <v>30</v>
      </c>
      <c r="F45" s="76">
        <f t="shared" si="8"/>
        <v>240</v>
      </c>
      <c r="G45" s="62" t="s">
        <v>33</v>
      </c>
      <c r="H45" s="59" t="e">
        <f t="shared" si="9"/>
        <v>#VALUE!</v>
      </c>
    </row>
    <row r="46" spans="1:8" ht="15" customHeight="1">
      <c r="A46" s="73" t="s">
        <v>38</v>
      </c>
      <c r="B46" s="74">
        <v>2</v>
      </c>
      <c r="C46" s="71" t="s">
        <v>27</v>
      </c>
      <c r="D46" s="86" t="s">
        <v>85</v>
      </c>
      <c r="E46" s="76">
        <v>50</v>
      </c>
      <c r="F46" s="76">
        <f t="shared" si="8"/>
        <v>100</v>
      </c>
      <c r="G46" s="62" t="s">
        <v>33</v>
      </c>
      <c r="H46" s="59" t="e">
        <f t="shared" si="9"/>
        <v>#VALUE!</v>
      </c>
    </row>
    <row r="47" spans="1:8" ht="15">
      <c r="A47" s="73" t="s">
        <v>39</v>
      </c>
      <c r="B47" s="89">
        <v>4</v>
      </c>
      <c r="C47" s="71" t="s">
        <v>27</v>
      </c>
      <c r="D47" s="90" t="s">
        <v>86</v>
      </c>
      <c r="E47" s="76">
        <v>360</v>
      </c>
      <c r="F47" s="76">
        <f t="shared" si="8"/>
        <v>1440</v>
      </c>
      <c r="G47" s="62" t="s">
        <v>33</v>
      </c>
      <c r="H47" s="59" t="e">
        <f t="shared" si="9"/>
        <v>#VALUE!</v>
      </c>
    </row>
    <row r="48" spans="1:8" ht="15">
      <c r="A48" s="73" t="s">
        <v>40</v>
      </c>
      <c r="B48" s="89">
        <v>3</v>
      </c>
      <c r="C48" s="71" t="s">
        <v>27</v>
      </c>
      <c r="D48" s="84" t="s">
        <v>87</v>
      </c>
      <c r="E48" s="76">
        <v>1400</v>
      </c>
      <c r="F48" s="76">
        <f t="shared" si="6"/>
        <v>4200</v>
      </c>
      <c r="G48" s="62" t="s">
        <v>33</v>
      </c>
      <c r="H48" s="59" t="e">
        <f t="shared" si="7"/>
        <v>#VALUE!</v>
      </c>
    </row>
    <row r="49" spans="1:8" ht="15">
      <c r="A49" s="73" t="s">
        <v>41</v>
      </c>
      <c r="B49" s="89">
        <v>6</v>
      </c>
      <c r="C49" s="71" t="s">
        <v>27</v>
      </c>
      <c r="D49" s="84" t="s">
        <v>88</v>
      </c>
      <c r="E49" s="76">
        <v>35</v>
      </c>
      <c r="F49" s="76">
        <f t="shared" si="6"/>
        <v>210</v>
      </c>
      <c r="G49" s="62" t="s">
        <v>33</v>
      </c>
      <c r="H49" s="59" t="e">
        <f t="shared" si="7"/>
        <v>#VALUE!</v>
      </c>
    </row>
    <row r="50" spans="1:8" ht="15">
      <c r="A50" s="73" t="s">
        <v>42</v>
      </c>
      <c r="B50" s="91">
        <v>8</v>
      </c>
      <c r="C50" s="92" t="s">
        <v>27</v>
      </c>
      <c r="D50" s="93" t="s">
        <v>89</v>
      </c>
      <c r="E50" s="76">
        <v>85</v>
      </c>
      <c r="F50" s="76">
        <f t="shared" si="6"/>
        <v>680</v>
      </c>
      <c r="G50" s="62" t="s">
        <v>33</v>
      </c>
      <c r="H50" s="59" t="e">
        <f t="shared" si="7"/>
        <v>#VALUE!</v>
      </c>
    </row>
    <row r="51" spans="1:8" s="3" customFormat="1" ht="15" customHeight="1" thickBot="1">
      <c r="A51" s="45"/>
      <c r="B51" s="50"/>
      <c r="C51" s="46"/>
      <c r="D51" s="44" t="s">
        <v>26</v>
      </c>
      <c r="E51" s="104"/>
      <c r="F51" s="105"/>
      <c r="G51" s="102" t="e">
        <f>SUM(H32:H50)</f>
        <v>#VALUE!</v>
      </c>
      <c r="H51" s="103" t="e">
        <f>SUM(#REF!)</f>
        <v>#REF!</v>
      </c>
    </row>
    <row r="52" spans="1:8" s="3" customFormat="1" ht="15" customHeight="1" thickBot="1">
      <c r="A52" s="33"/>
      <c r="B52" s="49"/>
      <c r="C52" s="34"/>
      <c r="D52" s="35" t="s">
        <v>31</v>
      </c>
      <c r="E52" s="36"/>
      <c r="F52" s="36">
        <f>SUM(F32:F50)</f>
        <v>18564</v>
      </c>
      <c r="G52" s="37"/>
      <c r="H52" s="37"/>
    </row>
    <row r="53" spans="1:8" ht="15" customHeight="1" thickBot="1">
      <c r="A53" s="24"/>
      <c r="B53" s="51"/>
      <c r="C53" s="25"/>
      <c r="D53" s="26" t="s">
        <v>14</v>
      </c>
      <c r="E53" s="96"/>
      <c r="F53" s="97"/>
      <c r="G53" s="96" t="e">
        <f>SUM(G29+G51)</f>
        <v>#VALUE!</v>
      </c>
      <c r="H53" s="97"/>
    </row>
    <row r="54" spans="1:8" ht="15" customHeight="1">
      <c r="A54" s="4"/>
      <c r="B54" s="52"/>
      <c r="C54" s="4"/>
      <c r="D54" s="29"/>
      <c r="E54" s="30"/>
      <c r="F54" s="30"/>
      <c r="G54" s="30"/>
      <c r="H54" s="30"/>
    </row>
    <row r="55" spans="1:6" ht="15" customHeight="1">
      <c r="A55" s="13" t="s">
        <v>22</v>
      </c>
      <c r="B55" s="14"/>
      <c r="C55" s="13"/>
      <c r="D55" s="15"/>
      <c r="E55" s="15"/>
      <c r="F55" s="10"/>
    </row>
    <row r="56" spans="1:6" ht="15" customHeight="1">
      <c r="A56" s="13" t="s">
        <v>23</v>
      </c>
      <c r="B56" s="14"/>
      <c r="C56" s="13"/>
      <c r="D56" s="15"/>
      <c r="E56" s="15"/>
      <c r="F56" s="10"/>
    </row>
    <row r="57" spans="1:8" ht="15" customHeight="1">
      <c r="A57" s="16" t="s">
        <v>16</v>
      </c>
      <c r="B57" s="100" t="s">
        <v>21</v>
      </c>
      <c r="C57" s="100"/>
      <c r="D57" s="100"/>
      <c r="F57" s="10"/>
      <c r="G57" s="28" t="s">
        <v>18</v>
      </c>
      <c r="H57" s="18"/>
    </row>
    <row r="58" spans="1:6" ht="15" customHeight="1">
      <c r="A58" s="17"/>
      <c r="B58" s="20"/>
      <c r="C58" s="18"/>
      <c r="D58" s="19"/>
      <c r="E58" s="18"/>
      <c r="F58" s="10"/>
    </row>
    <row r="59" spans="1:6" ht="15" customHeight="1">
      <c r="A59" s="17"/>
      <c r="B59" s="20"/>
      <c r="C59" s="18"/>
      <c r="D59" s="19"/>
      <c r="E59" s="18"/>
      <c r="F59" s="10"/>
    </row>
    <row r="60" spans="1:6" ht="15">
      <c r="A60" s="17"/>
      <c r="B60" s="20"/>
      <c r="C60" s="18"/>
      <c r="D60" s="19"/>
      <c r="E60" s="18"/>
      <c r="F60" s="10"/>
    </row>
    <row r="61" spans="1:6" ht="15">
      <c r="A61" s="20"/>
      <c r="B61" s="20"/>
      <c r="C61" s="21"/>
      <c r="D61" s="22"/>
      <c r="E61" s="22"/>
      <c r="F61" s="10"/>
    </row>
    <row r="62" spans="1:8" ht="15">
      <c r="A62" s="15"/>
      <c r="B62" s="53"/>
      <c r="C62" s="15"/>
      <c r="D62" s="101" t="s">
        <v>24</v>
      </c>
      <c r="E62" s="101"/>
      <c r="F62" s="101"/>
      <c r="G62" s="101"/>
      <c r="H62" s="27"/>
    </row>
    <row r="63" spans="1:8" ht="15">
      <c r="A63" s="15"/>
      <c r="B63" s="20"/>
      <c r="C63" s="21"/>
      <c r="D63" s="94" t="s">
        <v>20</v>
      </c>
      <c r="E63" s="94"/>
      <c r="F63" s="94"/>
      <c r="G63" s="94"/>
      <c r="H63" s="21"/>
    </row>
    <row r="64" spans="1:8" ht="15">
      <c r="A64" s="4"/>
      <c r="B64" s="52"/>
      <c r="C64" s="4"/>
      <c r="D64" s="94" t="s">
        <v>19</v>
      </c>
      <c r="E64" s="94"/>
      <c r="F64" s="94"/>
      <c r="G64" s="94"/>
      <c r="H64" s="21"/>
    </row>
    <row r="65" spans="1:6" ht="15">
      <c r="A65" s="4"/>
      <c r="B65" s="52"/>
      <c r="C65" s="4"/>
      <c r="D65" s="7"/>
      <c r="E65" s="10"/>
      <c r="F65" s="10"/>
    </row>
    <row r="66" spans="1:6" ht="15">
      <c r="A66" s="4"/>
      <c r="B66" s="52"/>
      <c r="C66" s="4"/>
      <c r="D66" s="7"/>
      <c r="E66" s="10"/>
      <c r="F66" s="10"/>
    </row>
    <row r="67" spans="1:6" ht="15">
      <c r="A67" s="4"/>
      <c r="B67" s="52"/>
      <c r="C67" s="4"/>
      <c r="D67" s="7"/>
      <c r="E67" s="10"/>
      <c r="F67" s="10"/>
    </row>
    <row r="68" spans="1:6" ht="15">
      <c r="A68" s="4"/>
      <c r="B68" s="52"/>
      <c r="C68" s="4"/>
      <c r="D68" s="7"/>
      <c r="E68" s="10"/>
      <c r="F68" s="10"/>
    </row>
    <row r="69" spans="1:6" ht="15">
      <c r="A69" s="4"/>
      <c r="B69" s="52"/>
      <c r="C69" s="4"/>
      <c r="D69" s="7"/>
      <c r="E69" s="10"/>
      <c r="F69" s="10"/>
    </row>
    <row r="70" spans="1:6" ht="15">
      <c r="A70" s="4"/>
      <c r="B70" s="52"/>
      <c r="C70" s="4"/>
      <c r="D70" s="7"/>
      <c r="E70" s="10"/>
      <c r="F70" s="10"/>
    </row>
    <row r="71" spans="1:6" ht="15">
      <c r="A71" s="4"/>
      <c r="B71" s="52"/>
      <c r="C71" s="4"/>
      <c r="D71" s="7"/>
      <c r="E71" s="10"/>
      <c r="F71" s="10"/>
    </row>
    <row r="72" spans="1:6" ht="15">
      <c r="A72" s="4"/>
      <c r="B72" s="54"/>
      <c r="C72" s="6"/>
      <c r="D72" s="8"/>
      <c r="E72" s="12"/>
      <c r="F72" s="10"/>
    </row>
    <row r="73" spans="1:6" ht="15">
      <c r="A73" s="4"/>
      <c r="B73" s="52"/>
      <c r="C73" s="5"/>
      <c r="D73" s="7"/>
      <c r="E73" s="10"/>
      <c r="F73" s="11"/>
    </row>
  </sheetData>
  <mergeCells count="12">
    <mergeCell ref="D64:G64"/>
    <mergeCell ref="A2:H2"/>
    <mergeCell ref="D63:G63"/>
    <mergeCell ref="E53:F53"/>
    <mergeCell ref="G53:H53"/>
    <mergeCell ref="A3:H3"/>
    <mergeCell ref="B57:D57"/>
    <mergeCell ref="D62:G62"/>
    <mergeCell ref="G29:H29"/>
    <mergeCell ref="E29:F29"/>
    <mergeCell ref="E51:F51"/>
    <mergeCell ref="G51:H51"/>
  </mergeCells>
  <hyperlinks>
    <hyperlink ref="D34" r:id="rId1" display="https://katalog.makita.cz/produkt/prislusenstvi/prislusenstvi-makita/rezani/pily/pily-na-kov/kotouc-pilovy-ocel-specialized-30mm5x2-1x25-4mm-60z-old-b-09765-49372.htm"/>
  </hyperlink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77" r:id="rId2"/>
  <headerFooter>
    <oddFooter>&amp;L&amp;F&amp;RStránka &amp;P z &amp;N</oddFooter>
  </headerFooter>
  <ignoredErrors>
    <ignoredError sqref="F48:F50 F32 F41:F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2024-03-08T10:38:28Z</dcterms:modified>
  <cp:category/>
  <cp:version/>
  <cp:contentType/>
  <cp:contentStatus/>
</cp:coreProperties>
</file>