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406"/>
  <workbookPr filterPrivacy="1" defaultThemeVersion="124226"/>
  <bookViews>
    <workbookView xWindow="1490" yWindow="1490" windowWidth="28790" windowHeight="15470" activeTab="0"/>
  </bookViews>
  <sheets>
    <sheet name="instalatersky" sheetId="2" r:id="rId1"/>
    <sheet name="příloha č.1" sheetId="3" r:id="rId2"/>
  </sheets>
  <definedNames>
    <definedName name="_xlnm.Print_Area" localSheetId="0">'instalatersky'!$A$2:$H$59</definedName>
  </definedNames>
  <calcPr calcId="191029"/>
</workbook>
</file>

<file path=xl/sharedStrings.xml><?xml version="1.0" encoding="utf-8"?>
<sst xmlns="http://schemas.openxmlformats.org/spreadsheetml/2006/main" count="128" uniqueCount="56">
  <si>
    <t>V</t>
  </si>
  <si>
    <t>Cena za jednotku bez DPH</t>
  </si>
  <si>
    <t>Celkem bez DPH</t>
  </si>
  <si>
    <t>Předpoklad za jednotku bez DPH</t>
  </si>
  <si>
    <t>Předpoklad celkem bez DPH</t>
  </si>
  <si>
    <t>Celková nabídková/kupní cena bez DPH:</t>
  </si>
  <si>
    <t>elektronický podpis oprávněné osoby (po převedení do PDF)</t>
  </si>
  <si>
    <t>Datum v elektronickém podpisu</t>
  </si>
  <si>
    <t>(doplní dodavatel)</t>
  </si>
  <si>
    <t>titul, jméno a příjmení, titul (doplní dodavatel)</t>
  </si>
  <si>
    <t>uchazeč - obchodní jméno (doplní dodavatel) nebo razítko:</t>
  </si>
  <si>
    <t>doplní dodavatel</t>
  </si>
  <si>
    <t>Poř čís</t>
  </si>
  <si>
    <t>Mn</t>
  </si>
  <si>
    <t>MJ</t>
  </si>
  <si>
    <t>Dodavatel/prodávající prohlašuje, že všechna nabízená položky splňují všechny výše uvedené parametry dle této specifikace.</t>
  </si>
  <si>
    <t>ks</t>
  </si>
  <si>
    <t>Mezisoučet za Ubytovací služby a Stravovací služby:</t>
  </si>
  <si>
    <t>Příloha č. 1 - Specifikace předmětu koupě / veřejné zakázky</t>
  </si>
  <si>
    <t>Dodávka do skladu energetiky, převezme Uramová Milena, t.č. 597 321 217, místnost B 109 (Sklad elektro), 17.listopadu 15, Ostrava - Poruba</t>
  </si>
  <si>
    <t>Mezisoučet za sklad energetiky:</t>
  </si>
  <si>
    <t>Mezisoučet za sklad údržby:</t>
  </si>
  <si>
    <t>Předmět dodávky do skladu údržby 976, místnost G112A, na ulici 17. listopadu 15, Ostrava-Poruba, převezme Renáta Polanská, telefon +420597323344</t>
  </si>
  <si>
    <t>Dodávka pro Ubytovací služby a Stravovací služby, převezme Stupková Jaroslava tel. 596996441, sklad údržby - místnost č.A1/16, Studentská 1770/1, Ostrava - Poruba, 700 32</t>
  </si>
  <si>
    <t>KS</t>
  </si>
  <si>
    <t>Dodávka instalatérského materiálu 2/2024</t>
  </si>
  <si>
    <t>MY-136 Senzor pro měření výšky hladiny - vodního sloupce 0-2m 4-20mA, 5m</t>
  </si>
  <si>
    <t>čerpadlo WILO-MultiPreSS MP 305 (1-230V) 0,75kW</t>
  </si>
  <si>
    <t>ventil přímý Siemens VVF 53.15-4 DN 15, PN 25 (VVF53.15-4)</t>
  </si>
  <si>
    <t>těsnění grafit DN 15</t>
  </si>
  <si>
    <t>elektromagnetický ventil C.E.M.E.  8324VN011S  C57 - 230V AC  19VA, DN11 - G1/2 (vnitřní závit), NC  ED 100%,TF 150°C  TA 120°C, P 0,1 - 20 Bar</t>
  </si>
  <si>
    <t xml:space="preserve">celomosazná zpětnou klapu 1/2" </t>
  </si>
  <si>
    <t xml:space="preserve"> LOCTAINE 55 těsníci šňůra - 150m zavítovací těsnění</t>
  </si>
  <si>
    <t>mosaz víčko 1/2"</t>
  </si>
  <si>
    <t>mosaz zátka 1/2"</t>
  </si>
  <si>
    <t xml:space="preserve">Viega Profipress - koleno DN 15 /90o č.1 (lisovací 291 662)                    </t>
  </si>
  <si>
    <t xml:space="preserve">Viega Profipress - koleno DN 15 /90o č.2 (lisovací 291 501)                                          </t>
  </si>
  <si>
    <t>panceřová hadička F 3/8"xF 1/2"x 50cm</t>
  </si>
  <si>
    <t>panceřová hadička F 3/8"xM 1/2"x 50cm</t>
  </si>
  <si>
    <t>panceřová hadička F 1/2"xF 1/2"x 50cm</t>
  </si>
  <si>
    <t>panceřová hadička F 1/2"xM 1/2"x 50cm</t>
  </si>
  <si>
    <r>
      <t xml:space="preserve">odvzdušňovací ventil "O" kroužek 1/2" </t>
    </r>
    <r>
      <rPr>
        <sz val="11"/>
        <color rgb="FFFF0000"/>
        <rFont val="Calibri"/>
        <family val="2"/>
        <scheme val="minor"/>
      </rPr>
      <t>(viz. List Příloha č.1)</t>
    </r>
  </si>
  <si>
    <t>Drřák sprchy polohovací plast-chrom MEREO</t>
  </si>
  <si>
    <t>Hadička pancéřová 1/2 x 3/8-40cm</t>
  </si>
  <si>
    <t>Tvarové těsnění výlevky pro umyvadla a dřez. sifon SAM MYJAVA B 620</t>
  </si>
  <si>
    <t>Dřezová umyvadlová baterie páková nástěnná 10mm TITANIA IRIS 92074/T.O</t>
  </si>
  <si>
    <t>Přípojka hadicová DN20 3/4 bílá</t>
  </si>
  <si>
    <t>Gumový O kroužek 18x14</t>
  </si>
  <si>
    <t>baterie Iris 92007.0</t>
  </si>
  <si>
    <t>WC deska Helena  T3550</t>
  </si>
  <si>
    <t>ventil rohový s filtrem 3/8"x1/2" zn.FERRO</t>
  </si>
  <si>
    <t>Odbočka HT 50x40x60°</t>
  </si>
  <si>
    <t xml:space="preserve">Odbočka HT 50x40x87° </t>
  </si>
  <si>
    <t>Koleno HT 50x87°</t>
  </si>
  <si>
    <t>T-kus mosazný 1/2"</t>
  </si>
  <si>
    <t>Ventil kulový 1/2" č.1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</si>
</sst>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4"/>
      <color indexed="8"/>
      <name val="Calibri"/>
      <family val="2"/>
    </font>
    <font>
      <b/>
      <sz val="11"/>
      <color indexed="8"/>
      <name val="Calibri"/>
      <family val="2"/>
      <scheme val="minor"/>
    </font>
    <font>
      <i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69">
    <xf numFmtId="0" fontId="0" fillId="0" borderId="0" xfId="0"/>
    <xf numFmtId="0" fontId="2" fillId="0" borderId="0" xfId="0" applyFont="1" applyFill="1" applyAlignment="1" applyProtection="1">
      <alignment vertical="center"/>
      <protection/>
    </xf>
    <xf numFmtId="164" fontId="2" fillId="2" borderId="1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164" fontId="2" fillId="0" borderId="0" xfId="0" applyNumberFormat="1" applyFont="1" applyFill="1" applyAlignment="1" applyProtection="1">
      <alignment vertical="center"/>
      <protection/>
    </xf>
    <xf numFmtId="0" fontId="2" fillId="0" borderId="0" xfId="0" applyFont="1" applyAlignment="1" applyProtection="1">
      <alignment horizontal="center"/>
      <protection/>
    </xf>
    <xf numFmtId="164" fontId="2" fillId="0" borderId="0" xfId="0" applyNumberFormat="1" applyFont="1" applyFill="1" applyAlignment="1" applyProtection="1">
      <alignment vertical="center"/>
      <protection/>
    </xf>
    <xf numFmtId="0" fontId="12" fillId="0" borderId="0" xfId="0" applyFont="1" applyAlignment="1">
      <alignment vertical="center"/>
    </xf>
    <xf numFmtId="0" fontId="6" fillId="0" borderId="0" xfId="0" applyFont="1" applyFill="1" applyBorder="1" applyAlignment="1" applyProtection="1">
      <alignment horizontal="right" vertical="center"/>
      <protection/>
    </xf>
    <xf numFmtId="164" fontId="6" fillId="0" borderId="0" xfId="0" applyNumberFormat="1" applyFont="1" applyFill="1" applyBorder="1" applyAlignment="1" applyProtection="1">
      <alignment horizontal="right" vertical="center"/>
      <protection/>
    </xf>
    <xf numFmtId="164" fontId="2" fillId="2" borderId="2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/>
    </xf>
    <xf numFmtId="164" fontId="0" fillId="0" borderId="3" xfId="0" applyNumberFormat="1" applyFont="1" applyBorder="1" applyAlignment="1">
      <alignment horizontal="right" vertical="center"/>
    </xf>
    <xf numFmtId="164" fontId="0" fillId="0" borderId="4" xfId="0" applyNumberFormat="1" applyFont="1" applyBorder="1" applyAlignment="1">
      <alignment horizontal="right" vertical="center"/>
    </xf>
    <xf numFmtId="0" fontId="11" fillId="3" borderId="5" xfId="0" applyFont="1" applyFill="1" applyBorder="1" applyAlignment="1" applyProtection="1">
      <alignment horizontal="center" vertical="center" wrapText="1"/>
      <protection/>
    </xf>
    <xf numFmtId="0" fontId="10" fillId="3" borderId="6" xfId="0" applyFont="1" applyFill="1" applyBorder="1" applyAlignment="1" applyProtection="1">
      <alignment horizontal="center" vertical="center" wrapText="1"/>
      <protection/>
    </xf>
    <xf numFmtId="164" fontId="8" fillId="3" borderId="6" xfId="0" applyNumberFormat="1" applyFont="1" applyFill="1" applyBorder="1" applyAlignment="1">
      <alignment horizontal="center" vertical="center" wrapText="1"/>
    </xf>
    <xf numFmtId="164" fontId="5" fillId="3" borderId="6" xfId="0" applyNumberFormat="1" applyFont="1" applyFill="1" applyBorder="1" applyAlignment="1" applyProtection="1">
      <alignment horizontal="center" vertical="center" wrapText="1"/>
      <protection/>
    </xf>
    <xf numFmtId="164" fontId="4" fillId="3" borderId="7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Font="1" applyFill="1" applyBorder="1" applyAlignment="1" applyProtection="1">
      <alignment horizontal="right" vertical="center"/>
      <protection/>
    </xf>
    <xf numFmtId="0" fontId="2" fillId="0" borderId="8" xfId="0" applyFont="1" applyFill="1" applyBorder="1" applyAlignment="1" applyProtection="1">
      <alignment horizontal="left" vertical="center"/>
      <protection/>
    </xf>
    <xf numFmtId="0" fontId="6" fillId="0" borderId="8" xfId="0" applyFont="1" applyFill="1" applyBorder="1" applyAlignment="1" applyProtection="1">
      <alignment horizontal="right" vertical="center"/>
      <protection/>
    </xf>
    <xf numFmtId="164" fontId="6" fillId="0" borderId="8" xfId="0" applyNumberFormat="1" applyFont="1" applyFill="1" applyBorder="1" applyAlignment="1" applyProtection="1">
      <alignment horizontal="right" vertical="center"/>
      <protection/>
    </xf>
    <xf numFmtId="0" fontId="2" fillId="0" borderId="9" xfId="0" applyFont="1" applyFill="1" applyBorder="1" applyAlignment="1" applyProtection="1">
      <alignment horizontal="right" vertical="center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0" fontId="6" fillId="0" borderId="10" xfId="0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0" fillId="3" borderId="6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/>
      <protection/>
    </xf>
    <xf numFmtId="0" fontId="2" fillId="0" borderId="8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right" vertical="center"/>
      <protection/>
    </xf>
    <xf numFmtId="0" fontId="8" fillId="3" borderId="6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right" vertical="center"/>
      <protection/>
    </xf>
    <xf numFmtId="0" fontId="13" fillId="0" borderId="1" xfId="0" applyFont="1" applyBorder="1" applyAlignment="1">
      <alignment horizontal="center" vertical="center"/>
    </xf>
    <xf numFmtId="164" fontId="2" fillId="0" borderId="2" xfId="0" applyNumberFormat="1" applyFont="1" applyBorder="1"/>
    <xf numFmtId="164" fontId="2" fillId="0" borderId="1" xfId="0" applyNumberFormat="1" applyFont="1" applyBorder="1"/>
    <xf numFmtId="1" fontId="13" fillId="0" borderId="1" xfId="0" applyNumberFormat="1" applyFont="1" applyBorder="1" applyAlignment="1">
      <alignment horizontal="center" vertical="center"/>
    </xf>
    <xf numFmtId="164" fontId="2" fillId="4" borderId="2" xfId="0" applyNumberFormat="1" applyFont="1" applyFill="1" applyBorder="1" applyAlignment="1" applyProtection="1">
      <alignment vertical="center" wrapText="1"/>
      <protection locked="0"/>
    </xf>
    <xf numFmtId="1" fontId="13" fillId="0" borderId="12" xfId="0" applyNumberFormat="1" applyFont="1" applyFill="1" applyBorder="1" applyAlignment="1" applyProtection="1">
      <alignment horizontal="center" vertical="center"/>
      <protection/>
    </xf>
    <xf numFmtId="1" fontId="13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9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13" fillId="0" borderId="13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0" fillId="0" borderId="1" xfId="0" applyFont="1" applyBorder="1" applyAlignment="1">
      <alignment wrapText="1"/>
    </xf>
    <xf numFmtId="0" fontId="2" fillId="0" borderId="14" xfId="0" applyFont="1" applyBorder="1" applyAlignment="1" applyProtection="1">
      <alignment horizontal="center" vertical="center"/>
      <protection/>
    </xf>
    <xf numFmtId="0" fontId="0" fillId="0" borderId="14" xfId="0" applyBorder="1" applyAlignment="1">
      <alignment wrapText="1"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vertical="center"/>
      <protection/>
    </xf>
    <xf numFmtId="0" fontId="2" fillId="0" borderId="1" xfId="0" applyFont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164" fontId="6" fillId="0" borderId="11" xfId="0" applyNumberFormat="1" applyFont="1" applyFill="1" applyBorder="1" applyAlignment="1" applyProtection="1">
      <alignment horizontal="right" vertical="center"/>
      <protection/>
    </xf>
    <xf numFmtId="164" fontId="6" fillId="0" borderId="6" xfId="0" applyNumberFormat="1" applyFont="1" applyFill="1" applyBorder="1" applyAlignment="1" applyProtection="1">
      <alignment horizontal="right" vertical="center"/>
      <protection/>
    </xf>
    <xf numFmtId="164" fontId="6" fillId="0" borderId="7" xfId="0" applyNumberFormat="1" applyFont="1" applyFill="1" applyBorder="1" applyAlignment="1" applyProtection="1">
      <alignment horizontal="right" vertical="center"/>
      <protection/>
    </xf>
    <xf numFmtId="0" fontId="2" fillId="2" borderId="0" xfId="0" applyFont="1" applyFill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2" fillId="2" borderId="0" xfId="0" applyFont="1" applyFill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164" fontId="2" fillId="2" borderId="14" xfId="0" applyNumberFormat="1" applyFont="1" applyFill="1" applyBorder="1" applyAlignment="1" applyProtection="1">
      <alignment horizontal="right" vertical="center"/>
      <protection locked="0"/>
    </xf>
    <xf numFmtId="164" fontId="0" fillId="0" borderId="15" xfId="0" applyNumberFormat="1" applyFont="1" applyBorder="1" applyAlignment="1">
      <alignment horizontal="right" vertical="center"/>
    </xf>
    <xf numFmtId="164" fontId="2" fillId="0" borderId="14" xfId="0" applyNumberFormat="1" applyFont="1" applyBorder="1"/>
    <xf numFmtId="0" fontId="0" fillId="0" borderId="1" xfId="0" applyFont="1" applyBorder="1" applyAlignment="1">
      <alignment wrapText="1"/>
    </xf>
    <xf numFmtId="0" fontId="0" fillId="0" borderId="0" xfId="0" applyFont="1" applyAlignment="1">
      <alignment wrapText="1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  <cellStyle name="Normální 9" xfId="22"/>
    <cellStyle name="Normální 4" xfId="23"/>
    <cellStyle name="Normální 5" xfId="2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2771775" cy="2419350"/>
    <xdr:pic>
      <xdr:nvPicPr>
        <xdr:cNvPr id="2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571500"/>
          <a:ext cx="2771775" cy="2419350"/>
        </a:xfrm>
        <a:prstGeom prst="rect">
          <a:avLst/>
        </a:prstGeom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H1041379"/>
  <sheetViews>
    <sheetView tabSelected="1" zoomScale="70" zoomScaleNormal="70" workbookViewId="0" topLeftCell="A1">
      <selection activeCell="K21" sqref="K21"/>
    </sheetView>
  </sheetViews>
  <sheetFormatPr defaultColWidth="9.140625" defaultRowHeight="15"/>
  <cols>
    <col min="1" max="1" width="6.00390625" style="4" bestFit="1" customWidth="1"/>
    <col min="2" max="2" width="4.421875" style="1" bestFit="1" customWidth="1"/>
    <col min="3" max="3" width="4.140625" style="5" customWidth="1"/>
    <col min="4" max="4" width="101.28125" style="1" customWidth="1"/>
    <col min="5" max="5" width="0.13671875" style="6" hidden="1" customWidth="1"/>
    <col min="6" max="6" width="0.42578125" style="6" hidden="1" customWidth="1"/>
    <col min="7" max="7" width="18.28125" style="6" customWidth="1"/>
    <col min="8" max="8" width="16.140625" style="6" customWidth="1"/>
    <col min="9" max="16384" width="9.140625" style="1" customWidth="1"/>
  </cols>
  <sheetData>
    <row r="2" spans="1:8" s="3" customFormat="1" ht="18.5">
      <c r="A2" s="55" t="s">
        <v>18</v>
      </c>
      <c r="B2" s="55"/>
      <c r="C2" s="55"/>
      <c r="D2" s="55"/>
      <c r="E2" s="55"/>
      <c r="F2" s="55"/>
      <c r="G2" s="55"/>
      <c r="H2" s="55"/>
    </row>
    <row r="3" spans="1:8" s="3" customFormat="1" ht="18.5">
      <c r="A3" s="56" t="s">
        <v>25</v>
      </c>
      <c r="B3" s="55"/>
      <c r="C3" s="55"/>
      <c r="D3" s="55"/>
      <c r="E3" s="55"/>
      <c r="F3" s="55"/>
      <c r="G3" s="55"/>
      <c r="H3" s="55"/>
    </row>
    <row r="4" spans="1:8" s="3" customFormat="1" ht="19" thickBot="1">
      <c r="A4" s="13"/>
      <c r="B4" s="28"/>
      <c r="C4" s="13"/>
      <c r="D4" s="13"/>
      <c r="E4" s="13"/>
      <c r="F4" s="13"/>
      <c r="G4" s="13"/>
      <c r="H4" s="13"/>
    </row>
    <row r="5" spans="1:8" s="9" customFormat="1" ht="60" customHeight="1" thickBot="1">
      <c r="A5" s="16" t="s">
        <v>12</v>
      </c>
      <c r="B5" s="29" t="s">
        <v>13</v>
      </c>
      <c r="C5" s="17" t="s">
        <v>14</v>
      </c>
      <c r="D5" s="34" t="s">
        <v>22</v>
      </c>
      <c r="E5" s="18" t="s">
        <v>3</v>
      </c>
      <c r="F5" s="18" t="s">
        <v>4</v>
      </c>
      <c r="G5" s="19" t="s">
        <v>1</v>
      </c>
      <c r="H5" s="20" t="s">
        <v>2</v>
      </c>
    </row>
    <row r="6" spans="1:8" s="9" customFormat="1" ht="15" customHeight="1">
      <c r="A6" s="41">
        <v>1</v>
      </c>
      <c r="B6" s="50">
        <v>3</v>
      </c>
      <c r="C6" s="50" t="s">
        <v>16</v>
      </c>
      <c r="D6" s="51" t="s">
        <v>48</v>
      </c>
      <c r="E6" s="40"/>
      <c r="F6" s="37">
        <f aca="true" t="shared" si="0" ref="F6:F11">SUM(E6*B6)</f>
        <v>0</v>
      </c>
      <c r="G6" s="12" t="s">
        <v>11</v>
      </c>
      <c r="H6" s="14" t="e">
        <f aca="true" t="shared" si="1" ref="H6:H11">B6*G6</f>
        <v>#VALUE!</v>
      </c>
    </row>
    <row r="7" spans="1:8" ht="15">
      <c r="A7" s="47">
        <v>2</v>
      </c>
      <c r="B7" s="52">
        <v>15</v>
      </c>
      <c r="C7" s="52" t="s">
        <v>24</v>
      </c>
      <c r="D7" s="53" t="s">
        <v>49</v>
      </c>
      <c r="E7" s="38"/>
      <c r="F7" s="38">
        <f t="shared" si="0"/>
        <v>0</v>
      </c>
      <c r="G7" s="2" t="s">
        <v>11</v>
      </c>
      <c r="H7" s="15" t="e">
        <f t="shared" si="1"/>
        <v>#VALUE!</v>
      </c>
    </row>
    <row r="8" spans="1:8" ht="15">
      <c r="A8" s="42">
        <v>3</v>
      </c>
      <c r="B8" s="52">
        <v>10</v>
      </c>
      <c r="C8" s="52" t="s">
        <v>16</v>
      </c>
      <c r="D8" s="54" t="s">
        <v>50</v>
      </c>
      <c r="E8" s="38"/>
      <c r="F8" s="38">
        <f t="shared" si="0"/>
        <v>0</v>
      </c>
      <c r="G8" s="2" t="s">
        <v>11</v>
      </c>
      <c r="H8" s="15" t="e">
        <f t="shared" si="1"/>
        <v>#VALUE!</v>
      </c>
    </row>
    <row r="9" spans="1:8" ht="15">
      <c r="A9" s="42">
        <v>4</v>
      </c>
      <c r="B9" s="52">
        <v>5</v>
      </c>
      <c r="C9" s="52" t="s">
        <v>16</v>
      </c>
      <c r="D9" s="54" t="s">
        <v>51</v>
      </c>
      <c r="E9" s="38"/>
      <c r="F9" s="38">
        <f t="shared" si="0"/>
        <v>0</v>
      </c>
      <c r="G9" s="2" t="s">
        <v>11</v>
      </c>
      <c r="H9" s="15" t="e">
        <f t="shared" si="1"/>
        <v>#VALUE!</v>
      </c>
    </row>
    <row r="10" spans="1:8" ht="15">
      <c r="A10" s="47">
        <v>5</v>
      </c>
      <c r="B10" s="52">
        <v>3</v>
      </c>
      <c r="C10" s="52" t="s">
        <v>16</v>
      </c>
      <c r="D10" s="54" t="s">
        <v>52</v>
      </c>
      <c r="E10" s="38"/>
      <c r="F10" s="38">
        <f t="shared" si="0"/>
        <v>0</v>
      </c>
      <c r="G10" s="2" t="s">
        <v>11</v>
      </c>
      <c r="H10" s="15" t="e">
        <f t="shared" si="1"/>
        <v>#VALUE!</v>
      </c>
    </row>
    <row r="11" spans="1:8" ht="15">
      <c r="A11" s="42">
        <v>6</v>
      </c>
      <c r="B11" s="52">
        <v>10</v>
      </c>
      <c r="C11" s="52" t="s">
        <v>16</v>
      </c>
      <c r="D11" s="54" t="s">
        <v>53</v>
      </c>
      <c r="E11" s="38"/>
      <c r="F11" s="38">
        <f t="shared" si="0"/>
        <v>0</v>
      </c>
      <c r="G11" s="2" t="s">
        <v>11</v>
      </c>
      <c r="H11" s="15" t="e">
        <f t="shared" si="1"/>
        <v>#VALUE!</v>
      </c>
    </row>
    <row r="12" spans="1:8" ht="15">
      <c r="A12" s="42">
        <v>7</v>
      </c>
      <c r="B12" s="52">
        <v>6</v>
      </c>
      <c r="C12" s="52" t="s">
        <v>16</v>
      </c>
      <c r="D12" s="54" t="s">
        <v>54</v>
      </c>
      <c r="E12" s="38"/>
      <c r="F12" s="38">
        <f aca="true" t="shared" si="2" ref="F12">SUM(E12*B12)</f>
        <v>0</v>
      </c>
      <c r="G12" s="2" t="s">
        <v>11</v>
      </c>
      <c r="H12" s="15" t="e">
        <f aca="true" t="shared" si="3" ref="H12">B12*G12</f>
        <v>#VALUE!</v>
      </c>
    </row>
    <row r="13" spans="1:8" ht="15" thickBot="1">
      <c r="A13" s="47">
        <v>8</v>
      </c>
      <c r="B13" s="52">
        <v>3</v>
      </c>
      <c r="C13" s="52" t="s">
        <v>16</v>
      </c>
      <c r="D13" s="54" t="s">
        <v>55</v>
      </c>
      <c r="E13" s="38"/>
      <c r="F13" s="38">
        <f aca="true" t="shared" si="4" ref="F13">SUM(E13*B13)</f>
        <v>0</v>
      </c>
      <c r="G13" s="2" t="s">
        <v>11</v>
      </c>
      <c r="H13" s="15" t="e">
        <f aca="true" t="shared" si="5" ref="H13">B13*G13</f>
        <v>#VALUE!</v>
      </c>
    </row>
    <row r="14" spans="1:8" ht="19" thickBot="1">
      <c r="A14" s="43"/>
      <c r="B14" s="44"/>
      <c r="C14" s="45"/>
      <c r="D14" s="35" t="s">
        <v>21</v>
      </c>
      <c r="E14" s="58">
        <f>SUM(F6:F13)</f>
        <v>0</v>
      </c>
      <c r="F14" s="58"/>
      <c r="G14" s="58" t="e">
        <f>SUM(H6:H13)</f>
        <v>#VALUE!</v>
      </c>
      <c r="H14" s="59"/>
    </row>
    <row r="15" spans="1:8" ht="19" thickBot="1">
      <c r="A15" s="46"/>
      <c r="B15" s="46"/>
      <c r="C15" s="46"/>
      <c r="D15" s="10"/>
      <c r="E15" s="11"/>
      <c r="F15" s="11"/>
      <c r="G15" s="11"/>
      <c r="H15" s="11"/>
    </row>
    <row r="16" spans="1:8" ht="49.5" customHeight="1" thickBot="1">
      <c r="A16" s="16" t="s">
        <v>12</v>
      </c>
      <c r="B16" s="17" t="s">
        <v>13</v>
      </c>
      <c r="C16" s="17" t="s">
        <v>14</v>
      </c>
      <c r="D16" s="33" t="s">
        <v>19</v>
      </c>
      <c r="E16" s="18" t="s">
        <v>3</v>
      </c>
      <c r="F16" s="18" t="s">
        <v>4</v>
      </c>
      <c r="G16" s="19" t="s">
        <v>1</v>
      </c>
      <c r="H16" s="20" t="s">
        <v>2</v>
      </c>
    </row>
    <row r="17" spans="1:8" s="9" customFormat="1" ht="15" customHeight="1">
      <c r="A17" s="48">
        <v>1</v>
      </c>
      <c r="B17" s="39">
        <v>1</v>
      </c>
      <c r="C17" s="36" t="s">
        <v>16</v>
      </c>
      <c r="D17" s="67" t="s">
        <v>26</v>
      </c>
      <c r="E17" s="37"/>
      <c r="F17" s="37">
        <f aca="true" t="shared" si="6" ref="F17:F33">SUM(E17*B17)</f>
        <v>0</v>
      </c>
      <c r="G17" s="12" t="s">
        <v>11</v>
      </c>
      <c r="H17" s="14" t="e">
        <f aca="true" t="shared" si="7" ref="H17:H33">B17*G17</f>
        <v>#VALUE!</v>
      </c>
    </row>
    <row r="18" spans="1:8" s="9" customFormat="1" ht="15" customHeight="1">
      <c r="A18" s="48">
        <v>2</v>
      </c>
      <c r="B18" s="39">
        <v>1</v>
      </c>
      <c r="C18" s="36" t="s">
        <v>16</v>
      </c>
      <c r="D18" s="67" t="s">
        <v>27</v>
      </c>
      <c r="E18" s="38"/>
      <c r="F18" s="38">
        <f t="shared" si="6"/>
        <v>0</v>
      </c>
      <c r="G18" s="2" t="s">
        <v>11</v>
      </c>
      <c r="H18" s="15" t="e">
        <f t="shared" si="7"/>
        <v>#VALUE!</v>
      </c>
    </row>
    <row r="19" spans="1:8" s="9" customFormat="1" ht="15" customHeight="1">
      <c r="A19" s="48">
        <v>3</v>
      </c>
      <c r="B19" s="39">
        <v>1</v>
      </c>
      <c r="C19" s="36" t="s">
        <v>16</v>
      </c>
      <c r="D19" s="67" t="s">
        <v>28</v>
      </c>
      <c r="E19" s="38"/>
      <c r="F19" s="38">
        <f aca="true" t="shared" si="8" ref="F19:F23">SUM(E19*B19)</f>
        <v>0</v>
      </c>
      <c r="G19" s="2" t="s">
        <v>11</v>
      </c>
      <c r="H19" s="15" t="e">
        <f aca="true" t="shared" si="9" ref="H19:H23">B19*G19</f>
        <v>#VALUE!</v>
      </c>
    </row>
    <row r="20" spans="1:8" s="9" customFormat="1" ht="15" customHeight="1">
      <c r="A20" s="48">
        <v>4</v>
      </c>
      <c r="B20" s="39">
        <v>6</v>
      </c>
      <c r="C20" s="36" t="s">
        <v>16</v>
      </c>
      <c r="D20" s="68" t="s">
        <v>29</v>
      </c>
      <c r="E20" s="38"/>
      <c r="F20" s="38">
        <f t="shared" si="8"/>
        <v>0</v>
      </c>
      <c r="G20" s="2" t="s">
        <v>11</v>
      </c>
      <c r="H20" s="15" t="e">
        <f t="shared" si="9"/>
        <v>#VALUE!</v>
      </c>
    </row>
    <row r="21" spans="1:8" s="9" customFormat="1" ht="15" customHeight="1">
      <c r="A21" s="48">
        <v>5</v>
      </c>
      <c r="B21" s="39">
        <v>10</v>
      </c>
      <c r="C21" s="36" t="s">
        <v>16</v>
      </c>
      <c r="D21" s="67" t="s">
        <v>41</v>
      </c>
      <c r="E21" s="38"/>
      <c r="F21" s="38">
        <f t="shared" si="8"/>
        <v>0</v>
      </c>
      <c r="G21" s="2" t="s">
        <v>11</v>
      </c>
      <c r="H21" s="15" t="e">
        <f t="shared" si="9"/>
        <v>#VALUE!</v>
      </c>
    </row>
    <row r="22" spans="1:8" s="9" customFormat="1" ht="15" customHeight="1">
      <c r="A22" s="48">
        <v>6</v>
      </c>
      <c r="B22" s="39">
        <v>1</v>
      </c>
      <c r="C22" s="36" t="s">
        <v>16</v>
      </c>
      <c r="D22" s="67" t="s">
        <v>30</v>
      </c>
      <c r="E22" s="38"/>
      <c r="F22" s="38">
        <f t="shared" si="8"/>
        <v>0</v>
      </c>
      <c r="G22" s="2" t="s">
        <v>11</v>
      </c>
      <c r="H22" s="15" t="e">
        <f t="shared" si="9"/>
        <v>#VALUE!</v>
      </c>
    </row>
    <row r="23" spans="1:8" s="9" customFormat="1" ht="15" customHeight="1">
      <c r="A23" s="48">
        <v>7</v>
      </c>
      <c r="B23" s="39">
        <v>2</v>
      </c>
      <c r="C23" s="36" t="s">
        <v>16</v>
      </c>
      <c r="D23" s="67" t="s">
        <v>31</v>
      </c>
      <c r="E23" s="38"/>
      <c r="F23" s="38">
        <f t="shared" si="8"/>
        <v>0</v>
      </c>
      <c r="G23" s="2" t="s">
        <v>11</v>
      </c>
      <c r="H23" s="15" t="e">
        <f t="shared" si="9"/>
        <v>#VALUE!</v>
      </c>
    </row>
    <row r="24" spans="1:8" s="9" customFormat="1" ht="15" customHeight="1">
      <c r="A24" s="48">
        <v>8</v>
      </c>
      <c r="B24" s="39">
        <v>5</v>
      </c>
      <c r="C24" s="36" t="s">
        <v>16</v>
      </c>
      <c r="D24" s="67" t="s">
        <v>32</v>
      </c>
      <c r="E24" s="38"/>
      <c r="F24" s="38">
        <f t="shared" si="6"/>
        <v>0</v>
      </c>
      <c r="G24" s="2" t="s">
        <v>11</v>
      </c>
      <c r="H24" s="15" t="e">
        <f t="shared" si="7"/>
        <v>#VALUE!</v>
      </c>
    </row>
    <row r="25" spans="1:8" s="9" customFormat="1" ht="15" customHeight="1">
      <c r="A25" s="48">
        <v>9</v>
      </c>
      <c r="B25" s="39">
        <v>10</v>
      </c>
      <c r="C25" s="36" t="s">
        <v>16</v>
      </c>
      <c r="D25" s="67" t="s">
        <v>33</v>
      </c>
      <c r="E25" s="38"/>
      <c r="F25" s="38">
        <f t="shared" si="6"/>
        <v>0</v>
      </c>
      <c r="G25" s="2" t="s">
        <v>11</v>
      </c>
      <c r="H25" s="15" t="e">
        <f t="shared" si="7"/>
        <v>#VALUE!</v>
      </c>
    </row>
    <row r="26" spans="1:8" s="9" customFormat="1" ht="15" customHeight="1">
      <c r="A26" s="48">
        <v>10</v>
      </c>
      <c r="B26" s="39">
        <v>10</v>
      </c>
      <c r="C26" s="36" t="s">
        <v>16</v>
      </c>
      <c r="D26" s="67" t="s">
        <v>34</v>
      </c>
      <c r="E26" s="38"/>
      <c r="F26" s="38">
        <f t="shared" si="6"/>
        <v>0</v>
      </c>
      <c r="G26" s="2" t="s">
        <v>11</v>
      </c>
      <c r="H26" s="15" t="e">
        <f t="shared" si="7"/>
        <v>#VALUE!</v>
      </c>
    </row>
    <row r="27" spans="1:8" s="9" customFormat="1" ht="15" customHeight="1">
      <c r="A27" s="48">
        <v>11</v>
      </c>
      <c r="B27" s="39">
        <v>20</v>
      </c>
      <c r="C27" s="36" t="s">
        <v>16</v>
      </c>
      <c r="D27" s="67" t="s">
        <v>35</v>
      </c>
      <c r="E27" s="38"/>
      <c r="F27" s="38">
        <f t="shared" si="6"/>
        <v>0</v>
      </c>
      <c r="G27" s="2" t="s">
        <v>11</v>
      </c>
      <c r="H27" s="15" t="e">
        <f t="shared" si="7"/>
        <v>#VALUE!</v>
      </c>
    </row>
    <row r="28" spans="1:8" s="9" customFormat="1" ht="15" customHeight="1">
      <c r="A28" s="48">
        <v>12</v>
      </c>
      <c r="B28" s="39">
        <v>20</v>
      </c>
      <c r="C28" s="36" t="s">
        <v>16</v>
      </c>
      <c r="D28" s="67" t="s">
        <v>36</v>
      </c>
      <c r="E28" s="38"/>
      <c r="F28" s="38">
        <f t="shared" si="6"/>
        <v>0</v>
      </c>
      <c r="G28" s="2" t="s">
        <v>11</v>
      </c>
      <c r="H28" s="15" t="e">
        <f t="shared" si="7"/>
        <v>#VALUE!</v>
      </c>
    </row>
    <row r="29" spans="1:8" s="9" customFormat="1" ht="15" customHeight="1">
      <c r="A29" s="48">
        <v>13</v>
      </c>
      <c r="B29" s="39">
        <v>10</v>
      </c>
      <c r="C29" s="36" t="s">
        <v>16</v>
      </c>
      <c r="D29" s="67" t="s">
        <v>37</v>
      </c>
      <c r="E29" s="66"/>
      <c r="F29" s="66">
        <f t="shared" si="6"/>
        <v>0</v>
      </c>
      <c r="G29" s="64" t="s">
        <v>11</v>
      </c>
      <c r="H29" s="65" t="e">
        <f t="shared" si="7"/>
        <v>#VALUE!</v>
      </c>
    </row>
    <row r="30" spans="1:8" s="9" customFormat="1" ht="15" customHeight="1">
      <c r="A30" s="48">
        <v>14</v>
      </c>
      <c r="B30" s="39">
        <v>10</v>
      </c>
      <c r="C30" s="36" t="s">
        <v>16</v>
      </c>
      <c r="D30" s="67" t="s">
        <v>38</v>
      </c>
      <c r="E30" s="38"/>
      <c r="F30" s="38">
        <f t="shared" si="6"/>
        <v>0</v>
      </c>
      <c r="G30" s="2" t="s">
        <v>11</v>
      </c>
      <c r="H30" s="15" t="e">
        <f t="shared" si="7"/>
        <v>#VALUE!</v>
      </c>
    </row>
    <row r="31" spans="1:8" s="9" customFormat="1" ht="15" customHeight="1">
      <c r="A31" s="48">
        <v>15</v>
      </c>
      <c r="B31" s="39">
        <v>10</v>
      </c>
      <c r="C31" s="36" t="s">
        <v>16</v>
      </c>
      <c r="D31" s="67" t="s">
        <v>39</v>
      </c>
      <c r="E31" s="38"/>
      <c r="F31" s="38">
        <f t="shared" si="6"/>
        <v>0</v>
      </c>
      <c r="G31" s="2" t="s">
        <v>11</v>
      </c>
      <c r="H31" s="15" t="e">
        <f t="shared" si="7"/>
        <v>#VALUE!</v>
      </c>
    </row>
    <row r="32" spans="1:8" s="9" customFormat="1" ht="15" customHeight="1">
      <c r="A32" s="48">
        <v>16</v>
      </c>
      <c r="B32" s="39">
        <v>10</v>
      </c>
      <c r="C32" s="36" t="s">
        <v>16</v>
      </c>
      <c r="D32" s="68" t="s">
        <v>40</v>
      </c>
      <c r="E32" s="38"/>
      <c r="F32" s="38">
        <f t="shared" si="6"/>
        <v>0</v>
      </c>
      <c r="G32" s="2" t="s">
        <v>11</v>
      </c>
      <c r="H32" s="15" t="e">
        <f t="shared" si="7"/>
        <v>#VALUE!</v>
      </c>
    </row>
    <row r="33" spans="1:8" s="9" customFormat="1" ht="15" customHeight="1" thickBot="1">
      <c r="A33" s="48"/>
      <c r="B33" s="39"/>
      <c r="C33" s="36"/>
      <c r="D33" s="49"/>
      <c r="E33" s="38"/>
      <c r="F33" s="38">
        <f t="shared" si="6"/>
        <v>0</v>
      </c>
      <c r="G33" s="2" t="s">
        <v>11</v>
      </c>
      <c r="H33" s="15" t="e">
        <f t="shared" si="7"/>
        <v>#VALUE!</v>
      </c>
    </row>
    <row r="34" spans="1:8" s="9" customFormat="1" ht="15" customHeight="1" thickBot="1">
      <c r="A34" s="43"/>
      <c r="B34" s="45"/>
      <c r="C34" s="45"/>
      <c r="D34" s="32" t="s">
        <v>20</v>
      </c>
      <c r="E34" s="57">
        <f>SUM(F17:F33)</f>
        <v>0</v>
      </c>
      <c r="F34" s="58"/>
      <c r="G34" s="58" t="e">
        <f>SUM(H17:H33)</f>
        <v>#VALUE!</v>
      </c>
      <c r="H34" s="59"/>
    </row>
    <row r="35" spans="1:8" s="9" customFormat="1" ht="15" customHeight="1">
      <c r="A35" s="46"/>
      <c r="B35" s="46"/>
      <c r="C35" s="46"/>
      <c r="D35" s="10"/>
      <c r="E35" s="11"/>
      <c r="F35" s="11"/>
      <c r="G35" s="11"/>
      <c r="H35" s="11"/>
    </row>
    <row r="36" spans="1:8" ht="19" thickBot="1">
      <c r="A36" s="46"/>
      <c r="B36" s="46"/>
      <c r="C36" s="46"/>
      <c r="D36" s="10"/>
      <c r="E36" s="11"/>
      <c r="F36" s="11"/>
      <c r="G36" s="11"/>
      <c r="H36" s="11"/>
    </row>
    <row r="37" spans="1:8" ht="65.15" customHeight="1" thickBot="1">
      <c r="A37" s="16" t="s">
        <v>12</v>
      </c>
      <c r="B37" s="17" t="s">
        <v>13</v>
      </c>
      <c r="C37" s="17" t="s">
        <v>14</v>
      </c>
      <c r="D37" s="33" t="s">
        <v>23</v>
      </c>
      <c r="E37" s="18" t="s">
        <v>3</v>
      </c>
      <c r="F37" s="18" t="s">
        <v>4</v>
      </c>
      <c r="G37" s="19" t="s">
        <v>1</v>
      </c>
      <c r="H37" s="20" t="s">
        <v>2</v>
      </c>
    </row>
    <row r="38" spans="1:8" s="9" customFormat="1" ht="15" customHeight="1">
      <c r="A38" s="48">
        <v>1</v>
      </c>
      <c r="B38" s="39">
        <v>30</v>
      </c>
      <c r="C38" s="36" t="s">
        <v>16</v>
      </c>
      <c r="D38" s="67" t="s">
        <v>42</v>
      </c>
      <c r="E38" s="37">
        <v>23.4</v>
      </c>
      <c r="F38" s="37">
        <f aca="true" t="shared" si="10" ref="F38">SUM(E38*B38)</f>
        <v>702</v>
      </c>
      <c r="G38" s="12" t="s">
        <v>11</v>
      </c>
      <c r="H38" s="14" t="e">
        <f aca="true" t="shared" si="11" ref="H38">B38*G38</f>
        <v>#VALUE!</v>
      </c>
    </row>
    <row r="39" spans="1:8" s="9" customFormat="1" ht="15" customHeight="1">
      <c r="A39" s="48">
        <v>2</v>
      </c>
      <c r="B39" s="39">
        <v>30</v>
      </c>
      <c r="C39" s="36" t="s">
        <v>16</v>
      </c>
      <c r="D39" s="67" t="s">
        <v>43</v>
      </c>
      <c r="E39" s="38">
        <v>21.29</v>
      </c>
      <c r="F39" s="38">
        <f aca="true" t="shared" si="12" ref="F39:F43">SUM(E39*B39)</f>
        <v>638.6999999999999</v>
      </c>
      <c r="G39" s="2" t="s">
        <v>11</v>
      </c>
      <c r="H39" s="15" t="e">
        <f aca="true" t="shared" si="13" ref="H39:H43">B39*G39</f>
        <v>#VALUE!</v>
      </c>
    </row>
    <row r="40" spans="1:8" s="9" customFormat="1" ht="15" customHeight="1">
      <c r="A40" s="48">
        <v>3</v>
      </c>
      <c r="B40" s="39">
        <v>20</v>
      </c>
      <c r="C40" s="36" t="s">
        <v>16</v>
      </c>
      <c r="D40" s="67" t="s">
        <v>44</v>
      </c>
      <c r="E40" s="38">
        <v>9.6</v>
      </c>
      <c r="F40" s="38">
        <f t="shared" si="12"/>
        <v>192</v>
      </c>
      <c r="G40" s="2" t="s">
        <v>11</v>
      </c>
      <c r="H40" s="15" t="e">
        <f t="shared" si="13"/>
        <v>#VALUE!</v>
      </c>
    </row>
    <row r="41" spans="1:8" s="9" customFormat="1" ht="15" customHeight="1">
      <c r="A41" s="48">
        <v>4</v>
      </c>
      <c r="B41" s="39">
        <v>3</v>
      </c>
      <c r="C41" s="36" t="s">
        <v>16</v>
      </c>
      <c r="D41" s="68" t="s">
        <v>45</v>
      </c>
      <c r="E41" s="38">
        <v>645</v>
      </c>
      <c r="F41" s="38">
        <f t="shared" si="12"/>
        <v>1935</v>
      </c>
      <c r="G41" s="2" t="s">
        <v>11</v>
      </c>
      <c r="H41" s="15" t="e">
        <f t="shared" si="13"/>
        <v>#VALUE!</v>
      </c>
    </row>
    <row r="42" spans="1:8" s="9" customFormat="1" ht="15" customHeight="1">
      <c r="A42" s="48">
        <v>5</v>
      </c>
      <c r="B42" s="39">
        <v>10</v>
      </c>
      <c r="C42" s="36" t="s">
        <v>16</v>
      </c>
      <c r="D42" s="67" t="s">
        <v>46</v>
      </c>
      <c r="E42" s="38">
        <v>13</v>
      </c>
      <c r="F42" s="38">
        <f t="shared" si="12"/>
        <v>130</v>
      </c>
      <c r="G42" s="2" t="s">
        <v>11</v>
      </c>
      <c r="H42" s="15" t="e">
        <f t="shared" si="13"/>
        <v>#VALUE!</v>
      </c>
    </row>
    <row r="43" spans="1:8" s="9" customFormat="1" ht="15" customHeight="1" thickBot="1">
      <c r="A43" s="48">
        <v>6</v>
      </c>
      <c r="B43" s="39">
        <v>100</v>
      </c>
      <c r="C43" s="36" t="s">
        <v>16</v>
      </c>
      <c r="D43" s="67" t="s">
        <v>47</v>
      </c>
      <c r="E43" s="38">
        <v>1.4</v>
      </c>
      <c r="F43" s="38">
        <f t="shared" si="12"/>
        <v>140</v>
      </c>
      <c r="G43" s="2" t="s">
        <v>11</v>
      </c>
      <c r="H43" s="15" t="e">
        <f t="shared" si="13"/>
        <v>#VALUE!</v>
      </c>
    </row>
    <row r="44" spans="1:8" ht="19" thickBot="1">
      <c r="A44" s="25"/>
      <c r="B44" s="30"/>
      <c r="C44" s="26"/>
      <c r="D44" s="32" t="s">
        <v>17</v>
      </c>
      <c r="E44" s="57">
        <f>SUM(F38:F43)</f>
        <v>3737.7</v>
      </c>
      <c r="F44" s="58"/>
      <c r="G44" s="58" t="e">
        <f>SUM(H38:H43)</f>
        <v>#VALUE!</v>
      </c>
      <c r="H44" s="59"/>
    </row>
    <row r="45" spans="1:8" ht="19" thickBot="1">
      <c r="A45" s="25"/>
      <c r="B45" s="30"/>
      <c r="C45" s="26"/>
      <c r="D45" s="27" t="s">
        <v>5</v>
      </c>
      <c r="E45" s="57"/>
      <c r="F45" s="58"/>
      <c r="G45" s="58" t="e">
        <f>G14+G34+G44</f>
        <v>#VALUE!</v>
      </c>
      <c r="H45" s="59"/>
    </row>
    <row r="46" spans="1:8" ht="18.5">
      <c r="A46" s="21"/>
      <c r="B46" s="31"/>
      <c r="C46" s="22"/>
      <c r="D46" s="23"/>
      <c r="E46" s="24"/>
      <c r="F46" s="24"/>
      <c r="G46" s="24"/>
      <c r="H46" s="24"/>
    </row>
    <row r="47" spans="1:8" ht="15">
      <c r="A47" s="63" t="s">
        <v>15</v>
      </c>
      <c r="B47" s="63"/>
      <c r="C47" s="63"/>
      <c r="D47" s="63"/>
      <c r="E47" s="63"/>
      <c r="F47" s="63"/>
      <c r="G47" s="63"/>
      <c r="H47" s="63"/>
    </row>
    <row r="48" ht="15">
      <c r="A48" s="5"/>
    </row>
    <row r="49" spans="1:7" ht="15">
      <c r="A49" s="7" t="s">
        <v>0</v>
      </c>
      <c r="B49" s="62" t="s">
        <v>8</v>
      </c>
      <c r="C49" s="62"/>
      <c r="D49" s="62"/>
      <c r="G49" s="8" t="s">
        <v>7</v>
      </c>
    </row>
    <row r="56" spans="4:8" ht="15">
      <c r="D56" s="61" t="s">
        <v>6</v>
      </c>
      <c r="E56" s="61"/>
      <c r="F56" s="61"/>
      <c r="G56" s="61"/>
      <c r="H56" s="61"/>
    </row>
    <row r="57" spans="4:8" ht="15">
      <c r="D57" s="60" t="s">
        <v>9</v>
      </c>
      <c r="E57" s="60"/>
      <c r="F57" s="60"/>
      <c r="G57" s="60"/>
      <c r="H57" s="60"/>
    </row>
    <row r="58" spans="4:8" ht="15">
      <c r="D58" s="60" t="s">
        <v>10</v>
      </c>
      <c r="E58" s="60"/>
      <c r="F58" s="60"/>
      <c r="G58" s="60"/>
      <c r="H58" s="60"/>
    </row>
    <row r="1041379" spans="1:8" ht="15">
      <c r="A1041379" s="1"/>
      <c r="C1041379" s="1"/>
      <c r="E1041379" s="1"/>
      <c r="F1041379" s="6">
        <f>SUM(F2:F1041378)</f>
        <v>3737.7</v>
      </c>
      <c r="G1041379" s="1"/>
      <c r="H1041379" s="1"/>
    </row>
  </sheetData>
  <sheetProtection selectLockedCells="1"/>
  <mergeCells count="15">
    <mergeCell ref="D58:H58"/>
    <mergeCell ref="D56:H56"/>
    <mergeCell ref="D57:H57"/>
    <mergeCell ref="E14:F14"/>
    <mergeCell ref="G14:H14"/>
    <mergeCell ref="E34:F34"/>
    <mergeCell ref="G34:H34"/>
    <mergeCell ref="B49:D49"/>
    <mergeCell ref="A47:H47"/>
    <mergeCell ref="A2:H2"/>
    <mergeCell ref="A3:H3"/>
    <mergeCell ref="E44:F44"/>
    <mergeCell ref="G44:H44"/>
    <mergeCell ref="E45:F45"/>
    <mergeCell ref="G45:H45"/>
  </mergeCells>
  <printOptions horizontalCentered="1"/>
  <pageMargins left="0.2362204724409449" right="0.2362204724409449" top="0.4330708661417323" bottom="0.4330708661417323" header="0" footer="0"/>
  <pageSetup fitToHeight="1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CA0C8F-9CAE-47A1-8003-ED48DB8F8F99}">
  <dimension ref="A1:A1"/>
  <sheetViews>
    <sheetView workbookViewId="0" topLeftCell="A1">
      <selection activeCell="B4" sqref="B4"/>
    </sheetView>
  </sheetViews>
  <sheetFormatPr defaultColWidth="9.140625" defaultRowHeight="15"/>
  <sheetData/>
  <printOptions/>
  <pageMargins left="0.7" right="0.7" top="0.787401575" bottom="0.787401575" header="0.3" footer="0.3"/>
  <pageSetup orientation="portrait" paperSize="9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1D5D00D18BED542A1391B1FD89084F3" ma:contentTypeVersion="14" ma:contentTypeDescription="Vytvoří nový dokument" ma:contentTypeScope="" ma:versionID="41c29a539fed156ae2cbeed24fef97df">
  <xsd:schema xmlns:xsd="http://www.w3.org/2001/XMLSchema" xmlns:xs="http://www.w3.org/2001/XMLSchema" xmlns:p="http://schemas.microsoft.com/office/2006/metadata/properties" xmlns:ns3="63ef4d09-7a27-477e-abfe-88d2d0877d32" xmlns:ns4="b0e90202-8514-490b-aa47-458e66aada41" targetNamespace="http://schemas.microsoft.com/office/2006/metadata/properties" ma:root="true" ma:fieldsID="2ab9fa4b1e39900d0a638619dee23630" ns3:_="" ns4:_="">
    <xsd:import namespace="63ef4d09-7a27-477e-abfe-88d2d0877d32"/>
    <xsd:import namespace="b0e90202-8514-490b-aa47-458e66aada4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ef4d09-7a27-477e-abfe-88d2d0877d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e90202-8514-490b-aa47-458e66aada4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4D71246-8BA4-490A-BEC9-0C590D34EE3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1C0BA33-9A04-400F-BE4F-4E38DA51F5BB}">
  <ds:schemaRefs>
    <ds:schemaRef ds:uri="http://purl.org/dc/elements/1.1/"/>
    <ds:schemaRef ds:uri="http://schemas.microsoft.com/office/2006/metadata/properties"/>
    <ds:schemaRef ds:uri="63ef4d09-7a27-477e-abfe-88d2d0877d32"/>
    <ds:schemaRef ds:uri="http://schemas.microsoft.com/office/2006/documentManagement/types"/>
    <ds:schemaRef ds:uri="http://schemas.openxmlformats.org/package/2006/metadata/core-properties"/>
    <ds:schemaRef ds:uri="b0e90202-8514-490b-aa47-458e66aada41"/>
    <ds:schemaRef ds:uri="http://purl.org/dc/dcmitype/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6EE5B9A4-E6A3-44D6-8D33-226BAA2221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ef4d09-7a27-477e-abfe-88d2d0877d32"/>
    <ds:schemaRef ds:uri="b0e90202-8514-490b-aa47-458e66aada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2024-02-29T21:48:26Z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0x010100D1D5D00D18BED542A1391B1FD89084F3</vt:lpwstr>
  </property>
</Properties>
</file>