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<sst xmlns="http://schemas.openxmlformats.org/spreadsheetml/2006/main" count="230" uniqueCount="79">
  <si>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</si>
  <si>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</si>
  <si>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</si>
  <si>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</si>
  <si>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</si>
  <si>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</si>
  <si>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</si>
  <si>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</si>
  <si>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</si>
  <si>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</si>
  <si>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</si>
  <si>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</si>
  <si>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</si>
  <si>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</si>
  <si>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</si>
  <si>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</si>
  <si>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</si>
  <si>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</si>
  <si>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</si>
  <si>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</si>
  <si>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</si>
  <si>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</si>
  <si>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</si>
  <si>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</si>
  <si>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</si>
  <si>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</si>
  <si>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</si>
  <si>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</si>
  <si>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</si>
  <si>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</si>
  <si>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</si>
  <si>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</si>
  <si>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DNS_NB_ATYP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</si>
  <si>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</si>
  <si>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</si>
  <si>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</si>
  <si>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</si>
  <si>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</si>
  <si>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</si>
  <si>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</si>
  <si>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</si>
  <si>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Fak. elektrotechniky a informatiky</t>
  </si>
  <si>
    <t>DNS_Ultrabook13"_typ_B</t>
  </si>
  <si>
    <t>DNS_LCD27" Výškově stavitelný</t>
  </si>
  <si>
    <t>DNS_TISK multi barva</t>
  </si>
  <si>
    <t>DNS_PC_ typ_B</t>
  </si>
  <si>
    <t>DNS_Ultrabook13"_typ_A</t>
  </si>
  <si>
    <t/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</si>
  <si>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6/2024</t>
    </r>
  </si>
  <si>
    <t>DNS_LCD24" Výškově stavitelný</t>
  </si>
  <si>
    <t>DNS_PC_typ_C</t>
  </si>
  <si>
    <t>DNS_PC_typ_A</t>
  </si>
  <si>
    <t>DNS_TABLET_ATYP</t>
  </si>
  <si>
    <t>Fakulta bezpečnostního  inženýrství</t>
  </si>
  <si>
    <t>Lumírova</t>
  </si>
  <si>
    <t>630/13</t>
  </si>
  <si>
    <t>700 30</t>
  </si>
  <si>
    <t>Ostrava-Výškovice</t>
  </si>
  <si>
    <t>Fakulta  strojní</t>
  </si>
  <si>
    <t>Rektorát-982</t>
  </si>
  <si>
    <t>Popularizace</t>
  </si>
  <si>
    <t>6202/17</t>
  </si>
  <si>
    <t>Ing. Jaroslav Burdík 
jaroslav.burdik@vsb.cz
+420597326066</t>
  </si>
  <si>
    <t>Pavlína Lyčková 
pavlina.lyckova@vsb.cz
+420597325334</t>
  </si>
  <si>
    <t>Bc. Jana Skopalová 
jana.skopalova@vsb.cz
+420597322826</t>
  </si>
  <si>
    <t>Petra Pišťáčková 
petra.pistackova@vsb.cz
+420597321280</t>
  </si>
  <si>
    <t>Mojmíra Hranická 
mojmira.hranicka@vsb.cz
+420597325678</t>
  </si>
  <si>
    <t>Gabriela Bílková 
gabriela.bilkova@vsb.cz
+420596993709</t>
  </si>
  <si>
    <t>Darina Cihlářová 
darina.cihlarova@vsb.cz
+420596999020</t>
  </si>
  <si>
    <t>DNS_TISK multi ATYP</t>
  </si>
  <si>
    <t>DNS_TISK_multi_barva</t>
  </si>
  <si>
    <t xml:space="preserve">Bc. Pavla Šimelová
pavla.simelova@vsb.cz
+420 596 993 323 </t>
  </si>
  <si>
    <t>IT4I</t>
  </si>
  <si>
    <t xml:space="preserve">DNS_LCD24" Výškově stavitelný </t>
  </si>
  <si>
    <t>FEI</t>
  </si>
  <si>
    <t xml:space="preserve">Ing. Tereza Fittlová
tereza.fittlova@vsb.cz
+420 596 993 152 </t>
  </si>
  <si>
    <t>Vladěna Hlavatá 
vladena.hlavata@vsb.cz
+420 596 999 586</t>
  </si>
  <si>
    <t xml:space="preserve">Bc. Žaneta Vylegalová
zaneta.vylegalova@vsb.cz
+420 596 995 911 </t>
  </si>
  <si>
    <t xml:space="preserve">Bc. Marie Kubešová
marie.kubesova@vsb.cz
+420 596 995 602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</si>
</sst>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4" borderId="6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5"/>
  <sheetViews>
    <sheetView tabSelected="1" zoomScale="70" zoomScaleNormal="70" workbookViewId="0" topLeftCell="A1">
      <selection activeCell="J37" sqref="J37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.5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24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68" t="s">
        <v>2</v>
      </c>
      <c r="B6" s="70" t="s">
        <v>3</v>
      </c>
      <c r="C6" s="72" t="s">
        <v>4</v>
      </c>
      <c r="D6" s="76" t="s">
        <v>5</v>
      </c>
      <c r="E6" s="76" t="s">
        <v>6</v>
      </c>
      <c r="F6" s="78" t="s">
        <v>7</v>
      </c>
      <c r="G6" s="79"/>
      <c r="H6" s="78" t="s">
        <v>8</v>
      </c>
      <c r="I6" s="79"/>
      <c r="J6" s="3" t="s">
        <v>9</v>
      </c>
      <c r="K6" s="76" t="s">
        <v>10</v>
      </c>
      <c r="L6" s="72" t="s">
        <v>11</v>
      </c>
      <c r="M6" s="3" t="s">
        <v>12</v>
      </c>
      <c r="N6" s="72" t="s">
        <v>13</v>
      </c>
      <c r="O6" s="74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69"/>
      <c r="B7" s="71"/>
      <c r="C7" s="73"/>
      <c r="D7" s="77"/>
      <c r="E7" s="77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77"/>
      <c r="L7" s="73"/>
      <c r="M7" s="35" t="s">
        <v>18</v>
      </c>
      <c r="N7" s="73"/>
      <c r="O7" s="7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63">
        <v>60005789</v>
      </c>
      <c r="B8" s="45">
        <v>10</v>
      </c>
      <c r="C8" s="46" t="s">
        <v>45</v>
      </c>
      <c r="D8" s="47">
        <v>6</v>
      </c>
      <c r="E8" s="46" t="s">
        <v>29</v>
      </c>
      <c r="F8" s="24">
        <v>22500</v>
      </c>
      <c r="G8" s="24">
        <f aca="true" t="shared" si="0" ref="G8">D8*F8</f>
        <v>135000</v>
      </c>
      <c r="H8" s="25" t="s">
        <v>19</v>
      </c>
      <c r="I8" s="33" t="e">
        <f aca="true" t="shared" si="1" ref="I8">H8*D8</f>
        <v>#VALUE!</v>
      </c>
      <c r="J8" s="61" t="s">
        <v>62</v>
      </c>
      <c r="K8" s="61" t="s">
        <v>41</v>
      </c>
      <c r="L8" s="61" t="s">
        <v>33</v>
      </c>
      <c r="M8" s="61" t="s">
        <v>34</v>
      </c>
      <c r="N8" s="61" t="s">
        <v>35</v>
      </c>
      <c r="O8" s="62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64"/>
      <c r="B9" s="45">
        <v>20</v>
      </c>
      <c r="C9" s="46" t="s">
        <v>49</v>
      </c>
      <c r="D9" s="47">
        <v>9</v>
      </c>
      <c r="E9" s="46" t="s">
        <v>29</v>
      </c>
      <c r="F9" s="24">
        <v>5000</v>
      </c>
      <c r="G9" s="24">
        <f>D9*F9</f>
        <v>45000</v>
      </c>
      <c r="H9" s="25" t="s">
        <v>19</v>
      </c>
      <c r="I9" s="33" t="e">
        <f>H9*D9</f>
        <v>#VALUE!</v>
      </c>
      <c r="J9" s="58"/>
      <c r="K9" s="58" t="s">
        <v>41</v>
      </c>
      <c r="L9" s="58" t="s">
        <v>33</v>
      </c>
      <c r="M9" s="58" t="s">
        <v>34</v>
      </c>
      <c r="N9" s="58" t="s">
        <v>35</v>
      </c>
      <c r="O9" s="59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9">
        <v>60005792</v>
      </c>
      <c r="B10" s="45">
        <v>10</v>
      </c>
      <c r="C10" s="46" t="s">
        <v>31</v>
      </c>
      <c r="D10" s="47">
        <v>2</v>
      </c>
      <c r="E10" s="46" t="s">
        <v>29</v>
      </c>
      <c r="F10" s="24">
        <v>15000</v>
      </c>
      <c r="G10" s="24">
        <f aca="true" t="shared" si="2" ref="G10:G19">D10*F10</f>
        <v>30000</v>
      </c>
      <c r="H10" s="25" t="s">
        <v>19</v>
      </c>
      <c r="I10" s="33" t="e">
        <f aca="true" t="shared" si="3" ref="I10:I19">H10*D10</f>
        <v>#VALUE!</v>
      </c>
      <c r="J10" s="48" t="s">
        <v>63</v>
      </c>
      <c r="K10" s="42" t="s">
        <v>39</v>
      </c>
      <c r="L10" s="42" t="s">
        <v>40</v>
      </c>
      <c r="M10" s="42" t="s">
        <v>34</v>
      </c>
      <c r="N10" s="42" t="s">
        <v>35</v>
      </c>
      <c r="O10" s="43" t="s">
        <v>36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9">
        <v>60005801</v>
      </c>
      <c r="B11" s="45">
        <v>10</v>
      </c>
      <c r="C11" s="46" t="s">
        <v>30</v>
      </c>
      <c r="D11" s="47">
        <v>1</v>
      </c>
      <c r="E11" s="46" t="s">
        <v>29</v>
      </c>
      <c r="F11" s="24">
        <v>72000</v>
      </c>
      <c r="G11" s="24">
        <f t="shared" si="2"/>
        <v>72000</v>
      </c>
      <c r="H11" s="25" t="s">
        <v>19</v>
      </c>
      <c r="I11" s="33" t="e">
        <f t="shared" si="3"/>
        <v>#VALUE!</v>
      </c>
      <c r="J11" s="48" t="s">
        <v>64</v>
      </c>
      <c r="K11" s="42" t="s">
        <v>53</v>
      </c>
      <c r="L11" s="42" t="s">
        <v>54</v>
      </c>
      <c r="M11" s="42" t="s">
        <v>55</v>
      </c>
      <c r="N11" s="42" t="s">
        <v>56</v>
      </c>
      <c r="O11" s="43" t="s">
        <v>57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9">
        <v>60005793</v>
      </c>
      <c r="B12" s="45">
        <v>10</v>
      </c>
      <c r="C12" s="46" t="s">
        <v>31</v>
      </c>
      <c r="D12" s="47">
        <v>7</v>
      </c>
      <c r="E12" s="46" t="s">
        <v>29</v>
      </c>
      <c r="F12" s="24">
        <v>9000</v>
      </c>
      <c r="G12" s="24">
        <f>D12*F12</f>
        <v>63000</v>
      </c>
      <c r="H12" s="25" t="s">
        <v>19</v>
      </c>
      <c r="I12" s="33" t="e">
        <f>H12*D12</f>
        <v>#VALUE!</v>
      </c>
      <c r="J12" s="48" t="s">
        <v>65</v>
      </c>
      <c r="K12" s="42" t="s">
        <v>58</v>
      </c>
      <c r="L12" s="42" t="s">
        <v>33</v>
      </c>
      <c r="M12" s="42" t="s">
        <v>34</v>
      </c>
      <c r="N12" s="42" t="s">
        <v>35</v>
      </c>
      <c r="O12" s="43" t="s">
        <v>36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60">
        <v>60005802</v>
      </c>
      <c r="B13" s="45">
        <v>10</v>
      </c>
      <c r="C13" s="46" t="s">
        <v>30</v>
      </c>
      <c r="D13" s="47">
        <v>25</v>
      </c>
      <c r="E13" s="46" t="s">
        <v>29</v>
      </c>
      <c r="F13" s="24">
        <v>22500</v>
      </c>
      <c r="G13" s="24">
        <f t="shared" si="2"/>
        <v>562500</v>
      </c>
      <c r="H13" s="25" t="s">
        <v>19</v>
      </c>
      <c r="I13" s="33" t="e">
        <f t="shared" si="3"/>
        <v>#VALUE!</v>
      </c>
      <c r="J13" s="56" t="s">
        <v>75</v>
      </c>
      <c r="K13" s="56" t="s">
        <v>58</v>
      </c>
      <c r="L13" s="56" t="s">
        <v>33</v>
      </c>
      <c r="M13" s="56" t="s">
        <v>34</v>
      </c>
      <c r="N13" s="56" t="s">
        <v>35</v>
      </c>
      <c r="O13" s="53" t="s">
        <v>36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60"/>
      <c r="B14" s="45">
        <v>20</v>
      </c>
      <c r="C14" s="46" t="s">
        <v>51</v>
      </c>
      <c r="D14" s="47">
        <v>2</v>
      </c>
      <c r="E14" s="46" t="s">
        <v>29</v>
      </c>
      <c r="F14" s="24">
        <v>13500</v>
      </c>
      <c r="G14" s="24">
        <f aca="true" t="shared" si="4" ref="G14">D14*F14</f>
        <v>27000</v>
      </c>
      <c r="H14" s="25" t="s">
        <v>19</v>
      </c>
      <c r="I14" s="33" t="e">
        <f aca="true" t="shared" si="5" ref="I14">H14*D14</f>
        <v>#VALUE!</v>
      </c>
      <c r="J14" s="58"/>
      <c r="K14" s="58" t="s">
        <v>58</v>
      </c>
      <c r="L14" s="58" t="s">
        <v>33</v>
      </c>
      <c r="M14" s="58" t="s">
        <v>34</v>
      </c>
      <c r="N14" s="58" t="s">
        <v>35</v>
      </c>
      <c r="O14" s="59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49">
        <v>60005804</v>
      </c>
      <c r="B15" s="45">
        <v>10</v>
      </c>
      <c r="C15" s="46" t="s">
        <v>32</v>
      </c>
      <c r="D15" s="47">
        <v>1</v>
      </c>
      <c r="E15" s="46" t="s">
        <v>29</v>
      </c>
      <c r="F15" s="24">
        <v>55000</v>
      </c>
      <c r="G15" s="24">
        <f>D15*F15</f>
        <v>55000</v>
      </c>
      <c r="H15" s="25" t="s">
        <v>19</v>
      </c>
      <c r="I15" s="33" t="e">
        <f>H15*D15</f>
        <v>#VALUE!</v>
      </c>
      <c r="J15" s="56" t="s">
        <v>76</v>
      </c>
      <c r="K15" s="56" t="s">
        <v>72</v>
      </c>
      <c r="L15" s="56" t="s">
        <v>37</v>
      </c>
      <c r="M15" s="56" t="s">
        <v>38</v>
      </c>
      <c r="N15" s="56" t="s">
        <v>35</v>
      </c>
      <c r="O15" s="53" t="s">
        <v>36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49">
        <v>60005805</v>
      </c>
      <c r="B16" s="45">
        <v>10</v>
      </c>
      <c r="C16" s="46" t="s">
        <v>32</v>
      </c>
      <c r="D16" s="47">
        <v>1</v>
      </c>
      <c r="E16" s="46" t="s">
        <v>29</v>
      </c>
      <c r="F16" s="24">
        <v>33000</v>
      </c>
      <c r="G16" s="24">
        <f aca="true" t="shared" si="6" ref="G16:G17">D16*F16</f>
        <v>33000</v>
      </c>
      <c r="H16" s="25" t="s">
        <v>19</v>
      </c>
      <c r="I16" s="33" t="e">
        <f aca="true" t="shared" si="7" ref="I16:I17">H16*D16</f>
        <v>#VALUE!</v>
      </c>
      <c r="J16" s="58"/>
      <c r="K16" s="58" t="s">
        <v>47</v>
      </c>
      <c r="L16" s="58" t="s">
        <v>37</v>
      </c>
      <c r="M16" s="58" t="s">
        <v>38</v>
      </c>
      <c r="N16" s="58" t="s">
        <v>35</v>
      </c>
      <c r="O16" s="59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1">
        <v>60005807</v>
      </c>
      <c r="B17" s="45">
        <v>10</v>
      </c>
      <c r="C17" s="46" t="s">
        <v>30</v>
      </c>
      <c r="D17" s="47">
        <v>1</v>
      </c>
      <c r="E17" s="46" t="s">
        <v>29</v>
      </c>
      <c r="F17" s="24">
        <v>60000</v>
      </c>
      <c r="G17" s="24">
        <f t="shared" si="6"/>
        <v>60000</v>
      </c>
      <c r="H17" s="25" t="s">
        <v>19</v>
      </c>
      <c r="I17" s="33" t="e">
        <f t="shared" si="7"/>
        <v>#VALUE!</v>
      </c>
      <c r="J17" s="48" t="s">
        <v>71</v>
      </c>
      <c r="K17" s="42" t="s">
        <v>39</v>
      </c>
      <c r="L17" s="42" t="s">
        <v>40</v>
      </c>
      <c r="M17" s="42" t="s">
        <v>34</v>
      </c>
      <c r="N17" s="42" t="s">
        <v>35</v>
      </c>
      <c r="O17" s="43" t="s">
        <v>36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9">
        <v>60005808</v>
      </c>
      <c r="B18" s="45">
        <v>10</v>
      </c>
      <c r="C18" s="46" t="s">
        <v>44</v>
      </c>
      <c r="D18" s="47">
        <v>1</v>
      </c>
      <c r="E18" s="46" t="s">
        <v>29</v>
      </c>
      <c r="F18" s="24">
        <v>13000</v>
      </c>
      <c r="G18" s="24">
        <f t="shared" si="2"/>
        <v>13000</v>
      </c>
      <c r="H18" s="25" t="s">
        <v>19</v>
      </c>
      <c r="I18" s="33" t="e">
        <f t="shared" si="3"/>
        <v>#VALUE!</v>
      </c>
      <c r="J18" s="48" t="s">
        <v>66</v>
      </c>
      <c r="K18" s="42" t="s">
        <v>59</v>
      </c>
      <c r="L18" s="42" t="s">
        <v>40</v>
      </c>
      <c r="M18" s="42" t="s">
        <v>34</v>
      </c>
      <c r="N18" s="42" t="s">
        <v>35</v>
      </c>
      <c r="O18" s="43" t="s">
        <v>36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60">
        <v>60005809</v>
      </c>
      <c r="B19" s="45">
        <v>10</v>
      </c>
      <c r="C19" s="46" t="s">
        <v>46</v>
      </c>
      <c r="D19" s="47">
        <v>3</v>
      </c>
      <c r="E19" s="46" t="s">
        <v>29</v>
      </c>
      <c r="F19" s="24">
        <v>18000</v>
      </c>
      <c r="G19" s="24">
        <f t="shared" si="2"/>
        <v>54000</v>
      </c>
      <c r="H19" s="25" t="s">
        <v>19</v>
      </c>
      <c r="I19" s="33" t="e">
        <f t="shared" si="3"/>
        <v>#VALUE!</v>
      </c>
      <c r="J19" s="56" t="s">
        <v>67</v>
      </c>
      <c r="K19" s="56" t="s">
        <v>60</v>
      </c>
      <c r="L19" s="56" t="s">
        <v>40</v>
      </c>
      <c r="M19" s="56" t="s">
        <v>34</v>
      </c>
      <c r="N19" s="56" t="s">
        <v>35</v>
      </c>
      <c r="O19" s="53" t="s">
        <v>36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60"/>
      <c r="B20" s="45">
        <v>20</v>
      </c>
      <c r="C20" s="46" t="s">
        <v>42</v>
      </c>
      <c r="D20" s="47">
        <v>1</v>
      </c>
      <c r="E20" s="46" t="s">
        <v>29</v>
      </c>
      <c r="F20" s="24">
        <v>27000</v>
      </c>
      <c r="G20" s="24">
        <f aca="true" t="shared" si="8" ref="G20:G26">D20*F20</f>
        <v>27000</v>
      </c>
      <c r="H20" s="25" t="s">
        <v>19</v>
      </c>
      <c r="I20" s="33" t="e">
        <f aca="true" t="shared" si="9" ref="I20:I26">H20*D20</f>
        <v>#VALUE!</v>
      </c>
      <c r="J20" s="57"/>
      <c r="K20" s="57" t="s">
        <v>60</v>
      </c>
      <c r="L20" s="57" t="s">
        <v>40</v>
      </c>
      <c r="M20" s="57" t="s">
        <v>34</v>
      </c>
      <c r="N20" s="57" t="s">
        <v>35</v>
      </c>
      <c r="O20" s="54"/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60"/>
      <c r="B21" s="45">
        <v>30</v>
      </c>
      <c r="C21" s="46" t="s">
        <v>31</v>
      </c>
      <c r="D21" s="47">
        <v>1</v>
      </c>
      <c r="E21" s="46" t="s">
        <v>29</v>
      </c>
      <c r="F21" s="24">
        <v>22000</v>
      </c>
      <c r="G21" s="24">
        <f aca="true" t="shared" si="10" ref="G21:G22">D21*F21</f>
        <v>22000</v>
      </c>
      <c r="H21" s="25" t="s">
        <v>19</v>
      </c>
      <c r="I21" s="33" t="e">
        <f aca="true" t="shared" si="11" ref="I21:I22">H21*D21</f>
        <v>#VALUE!</v>
      </c>
      <c r="J21" s="57"/>
      <c r="K21" s="57" t="s">
        <v>60</v>
      </c>
      <c r="L21" s="57" t="s">
        <v>40</v>
      </c>
      <c r="M21" s="57" t="s">
        <v>34</v>
      </c>
      <c r="N21" s="57" t="s">
        <v>35</v>
      </c>
      <c r="O21" s="54"/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60"/>
      <c r="B22" s="45">
        <v>40</v>
      </c>
      <c r="C22" s="46" t="s">
        <v>43</v>
      </c>
      <c r="D22" s="47">
        <v>1</v>
      </c>
      <c r="E22" s="46" t="s">
        <v>29</v>
      </c>
      <c r="F22" s="24">
        <v>6000</v>
      </c>
      <c r="G22" s="24">
        <f t="shared" si="10"/>
        <v>6000</v>
      </c>
      <c r="H22" s="25" t="s">
        <v>19</v>
      </c>
      <c r="I22" s="33" t="e">
        <f t="shared" si="11"/>
        <v>#VALUE!</v>
      </c>
      <c r="J22" s="57"/>
      <c r="K22" s="57" t="s">
        <v>60</v>
      </c>
      <c r="L22" s="57" t="s">
        <v>40</v>
      </c>
      <c r="M22" s="57" t="s">
        <v>34</v>
      </c>
      <c r="N22" s="57" t="s">
        <v>35</v>
      </c>
      <c r="O22" s="54"/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60"/>
      <c r="B23" s="45">
        <v>50</v>
      </c>
      <c r="C23" s="46" t="s">
        <v>50</v>
      </c>
      <c r="D23" s="47">
        <v>1</v>
      </c>
      <c r="E23" s="46" t="s">
        <v>29</v>
      </c>
      <c r="F23" s="24">
        <v>40000</v>
      </c>
      <c r="G23" s="24">
        <f t="shared" si="8"/>
        <v>40000</v>
      </c>
      <c r="H23" s="25" t="s">
        <v>19</v>
      </c>
      <c r="I23" s="33" t="e">
        <f t="shared" si="9"/>
        <v>#VALUE!</v>
      </c>
      <c r="J23" s="57"/>
      <c r="K23" s="57" t="s">
        <v>60</v>
      </c>
      <c r="L23" s="57" t="s">
        <v>40</v>
      </c>
      <c r="M23" s="57" t="s">
        <v>34</v>
      </c>
      <c r="N23" s="57" t="s">
        <v>35</v>
      </c>
      <c r="O23" s="54"/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60"/>
      <c r="B24" s="45">
        <v>60</v>
      </c>
      <c r="C24" s="46" t="s">
        <v>52</v>
      </c>
      <c r="D24" s="47">
        <v>1</v>
      </c>
      <c r="E24" s="46" t="s">
        <v>29</v>
      </c>
      <c r="F24" s="24">
        <v>18000</v>
      </c>
      <c r="G24" s="24">
        <f>D24*F24</f>
        <v>18000</v>
      </c>
      <c r="H24" s="25" t="s">
        <v>19</v>
      </c>
      <c r="I24" s="33" t="e">
        <f>H24*D24</f>
        <v>#VALUE!</v>
      </c>
      <c r="J24" s="57"/>
      <c r="K24" s="57" t="s">
        <v>60</v>
      </c>
      <c r="L24" s="57" t="s">
        <v>40</v>
      </c>
      <c r="M24" s="57" t="s">
        <v>34</v>
      </c>
      <c r="N24" s="57" t="s">
        <v>35</v>
      </c>
      <c r="O24" s="54"/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60"/>
      <c r="B25" s="45">
        <v>70</v>
      </c>
      <c r="C25" s="46" t="s">
        <v>52</v>
      </c>
      <c r="D25" s="47">
        <v>8</v>
      </c>
      <c r="E25" s="46" t="s">
        <v>29</v>
      </c>
      <c r="F25" s="24">
        <v>6000</v>
      </c>
      <c r="G25" s="24">
        <f aca="true" t="shared" si="12" ref="G25">D25*F25</f>
        <v>48000</v>
      </c>
      <c r="H25" s="25" t="s">
        <v>19</v>
      </c>
      <c r="I25" s="33" t="e">
        <f aca="true" t="shared" si="13" ref="I25">H25*D25</f>
        <v>#VALUE!</v>
      </c>
      <c r="J25" s="58"/>
      <c r="K25" s="58" t="s">
        <v>60</v>
      </c>
      <c r="L25" s="58" t="s">
        <v>40</v>
      </c>
      <c r="M25" s="58" t="s">
        <v>34</v>
      </c>
      <c r="N25" s="58" t="s">
        <v>35</v>
      </c>
      <c r="O25" s="59"/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60">
        <v>60005811</v>
      </c>
      <c r="B26" s="45">
        <v>10</v>
      </c>
      <c r="C26" s="46" t="s">
        <v>32</v>
      </c>
      <c r="D26" s="47">
        <v>4</v>
      </c>
      <c r="E26" s="46" t="s">
        <v>29</v>
      </c>
      <c r="F26" s="24">
        <v>24000</v>
      </c>
      <c r="G26" s="24">
        <f t="shared" si="8"/>
        <v>96000</v>
      </c>
      <c r="H26" s="25" t="s">
        <v>19</v>
      </c>
      <c r="I26" s="33" t="e">
        <f t="shared" si="9"/>
        <v>#VALUE!</v>
      </c>
      <c r="J26" s="56" t="s">
        <v>68</v>
      </c>
      <c r="K26" s="56" t="s">
        <v>39</v>
      </c>
      <c r="L26" s="56" t="s">
        <v>37</v>
      </c>
      <c r="M26" s="56" t="s">
        <v>61</v>
      </c>
      <c r="N26" s="56" t="s">
        <v>35</v>
      </c>
      <c r="O26" s="53" t="s">
        <v>36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60"/>
      <c r="B27" s="45">
        <v>20</v>
      </c>
      <c r="C27" s="46" t="s">
        <v>31</v>
      </c>
      <c r="D27" s="47">
        <v>4</v>
      </c>
      <c r="E27" s="46" t="s">
        <v>29</v>
      </c>
      <c r="F27" s="24">
        <v>12000</v>
      </c>
      <c r="G27" s="24">
        <f aca="true" t="shared" si="14" ref="G27">D27*F27</f>
        <v>48000</v>
      </c>
      <c r="H27" s="25" t="s">
        <v>19</v>
      </c>
      <c r="I27" s="33" t="e">
        <f aca="true" t="shared" si="15" ref="I27">H27*D27</f>
        <v>#VALUE!</v>
      </c>
      <c r="J27" s="58"/>
      <c r="K27" s="58" t="s">
        <v>39</v>
      </c>
      <c r="L27" s="58" t="s">
        <v>37</v>
      </c>
      <c r="M27" s="58" t="s">
        <v>61</v>
      </c>
      <c r="N27" s="58" t="s">
        <v>35</v>
      </c>
      <c r="O27" s="59"/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45">
        <v>60005812</v>
      </c>
      <c r="B28" s="45">
        <v>10</v>
      </c>
      <c r="C28" s="46" t="s">
        <v>45</v>
      </c>
      <c r="D28" s="47">
        <v>1</v>
      </c>
      <c r="E28" s="46" t="s">
        <v>29</v>
      </c>
      <c r="F28" s="24">
        <v>22500</v>
      </c>
      <c r="G28" s="24">
        <f aca="true" t="shared" si="16" ref="G28">D28*F28</f>
        <v>22500</v>
      </c>
      <c r="H28" s="25" t="s">
        <v>19</v>
      </c>
      <c r="I28" s="33" t="e">
        <f aca="true" t="shared" si="17" ref="I28">H28*D28</f>
        <v>#VALUE!</v>
      </c>
      <c r="J28" s="55" t="s">
        <v>71</v>
      </c>
      <c r="K28" s="56" t="s">
        <v>39</v>
      </c>
      <c r="L28" s="56" t="s">
        <v>40</v>
      </c>
      <c r="M28" s="56" t="s">
        <v>34</v>
      </c>
      <c r="N28" s="56" t="s">
        <v>35</v>
      </c>
      <c r="O28" s="53" t="s">
        <v>36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45">
        <v>60005813</v>
      </c>
      <c r="B29" s="45">
        <v>10</v>
      </c>
      <c r="C29" s="46" t="s">
        <v>70</v>
      </c>
      <c r="D29" s="47">
        <v>1</v>
      </c>
      <c r="E29" s="46" t="s">
        <v>29</v>
      </c>
      <c r="F29" s="24">
        <v>13000</v>
      </c>
      <c r="G29" s="24">
        <f aca="true" t="shared" si="18" ref="G29">D29*F29</f>
        <v>13000</v>
      </c>
      <c r="H29" s="25" t="s">
        <v>19</v>
      </c>
      <c r="I29" s="33" t="e">
        <f aca="true" t="shared" si="19" ref="I29">H29*D29</f>
        <v>#VALUE!</v>
      </c>
      <c r="J29" s="55"/>
      <c r="K29" s="57"/>
      <c r="L29" s="57"/>
      <c r="M29" s="57"/>
      <c r="N29" s="57"/>
      <c r="O29" s="54"/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38.15" customHeight="1" thickBot="1">
      <c r="A30" s="45">
        <v>60005814</v>
      </c>
      <c r="B30" s="45">
        <v>10</v>
      </c>
      <c r="C30" s="52" t="s">
        <v>73</v>
      </c>
      <c r="D30" s="47">
        <v>1</v>
      </c>
      <c r="E30" s="52" t="s">
        <v>29</v>
      </c>
      <c r="F30" s="24">
        <v>5000</v>
      </c>
      <c r="G30" s="24">
        <f aca="true" t="shared" si="20" ref="G30:G31">D30*F30</f>
        <v>5000</v>
      </c>
      <c r="H30" s="25" t="s">
        <v>19</v>
      </c>
      <c r="I30" s="33" t="e">
        <f aca="true" t="shared" si="21" ref="I30:I31">H30*D30</f>
        <v>#VALUE!</v>
      </c>
      <c r="J30" s="48" t="s">
        <v>66</v>
      </c>
      <c r="K30" s="42" t="s">
        <v>59</v>
      </c>
      <c r="L30" s="42" t="s">
        <v>40</v>
      </c>
      <c r="M30" s="42" t="s">
        <v>34</v>
      </c>
      <c r="N30" s="42" t="s">
        <v>35</v>
      </c>
      <c r="O30" s="43" t="s">
        <v>36</v>
      </c>
      <c r="P30"/>
      <c r="Q30"/>
      <c r="R30"/>
      <c r="S30"/>
      <c r="T30" s="2"/>
      <c r="U30" s="3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38.15" customHeight="1" thickBot="1">
      <c r="A31" s="45">
        <v>60005817</v>
      </c>
      <c r="B31" s="45">
        <v>10</v>
      </c>
      <c r="C31" s="46" t="s">
        <v>43</v>
      </c>
      <c r="D31" s="47">
        <v>1</v>
      </c>
      <c r="E31" s="46" t="s">
        <v>29</v>
      </c>
      <c r="F31" s="24">
        <v>6000</v>
      </c>
      <c r="G31" s="24">
        <f t="shared" si="20"/>
        <v>6000</v>
      </c>
      <c r="H31" s="25" t="s">
        <v>19</v>
      </c>
      <c r="I31" s="33" t="e">
        <f t="shared" si="21"/>
        <v>#VALUE!</v>
      </c>
      <c r="J31" s="48" t="s">
        <v>77</v>
      </c>
      <c r="K31" s="50" t="s">
        <v>74</v>
      </c>
      <c r="L31" s="42" t="s">
        <v>40</v>
      </c>
      <c r="M31" s="42" t="s">
        <v>34</v>
      </c>
      <c r="N31" s="42" t="s">
        <v>35</v>
      </c>
      <c r="O31" s="43" t="s">
        <v>36</v>
      </c>
      <c r="P31"/>
      <c r="Q31"/>
      <c r="R31"/>
      <c r="S31"/>
      <c r="T31" s="2"/>
      <c r="U31" s="37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38.15" customHeight="1" thickBot="1">
      <c r="A32" s="45">
        <v>60005818</v>
      </c>
      <c r="B32" s="45">
        <v>10</v>
      </c>
      <c r="C32" s="46" t="s">
        <v>69</v>
      </c>
      <c r="D32" s="47">
        <v>1</v>
      </c>
      <c r="E32" s="46" t="s">
        <v>29</v>
      </c>
      <c r="F32" s="24">
        <v>13000</v>
      </c>
      <c r="G32" s="24">
        <f aca="true" t="shared" si="22" ref="G32">D32*F32</f>
        <v>13000</v>
      </c>
      <c r="H32" s="25" t="s">
        <v>19</v>
      </c>
      <c r="I32" s="33" t="e">
        <f aca="true" t="shared" si="23" ref="I32">H32*D32</f>
        <v>#VALUE!</v>
      </c>
      <c r="J32" s="48" t="s">
        <v>78</v>
      </c>
      <c r="K32" s="42">
        <v>9560</v>
      </c>
      <c r="L32" s="42" t="s">
        <v>40</v>
      </c>
      <c r="M32" s="42" t="s">
        <v>34</v>
      </c>
      <c r="N32" s="42" t="s">
        <v>35</v>
      </c>
      <c r="O32" s="43" t="s">
        <v>36</v>
      </c>
      <c r="P32"/>
      <c r="Q32"/>
      <c r="R32"/>
      <c r="S32"/>
      <c r="T32" s="2"/>
      <c r="U32" s="3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5" thickBot="1" thickTop="1">
      <c r="A33" s="85" t="s">
        <v>20</v>
      </c>
      <c r="B33" s="86"/>
      <c r="C33" s="86"/>
      <c r="D33" s="86"/>
      <c r="E33" s="86"/>
      <c r="F33" s="86"/>
      <c r="G33" s="36">
        <f>SUM(G8:G32)</f>
        <v>1514000</v>
      </c>
      <c r="H33" s="23"/>
      <c r="I33" s="23"/>
      <c r="J33" s="23"/>
      <c r="K33" s="27"/>
      <c r="L33" s="13"/>
      <c r="M33" s="13"/>
      <c r="N33" s="13"/>
      <c r="O33" s="39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1" customFormat="1" ht="15" thickBot="1" thickTop="1">
      <c r="A34" s="82" t="s">
        <v>21</v>
      </c>
      <c r="B34" s="83"/>
      <c r="C34" s="83"/>
      <c r="D34" s="83"/>
      <c r="E34" s="83"/>
      <c r="F34" s="83"/>
      <c r="G34" s="83"/>
      <c r="H34" s="84"/>
      <c r="I34" s="4" t="e">
        <f>SUM(I8:I32)</f>
        <v>#VALUE!</v>
      </c>
      <c r="J34" s="14"/>
      <c r="K34" s="28"/>
      <c r="L34" s="17"/>
      <c r="M34" s="18"/>
      <c r="N34" s="17"/>
      <c r="O34" s="4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13.5" thickBot="1" thickTop="1">
      <c r="A35" s="8" t="s">
        <v>22</v>
      </c>
      <c r="B35" s="10"/>
      <c r="C35" s="7"/>
      <c r="D35" s="8"/>
      <c r="E35" s="7"/>
      <c r="F35" s="9"/>
      <c r="G35" s="9"/>
      <c r="H35" s="7"/>
      <c r="I35" s="7"/>
      <c r="J35" s="7"/>
      <c r="K35" s="29"/>
      <c r="L35" s="7"/>
      <c r="M35" s="8"/>
      <c r="N35" s="7"/>
      <c r="O35" s="4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1:130" s="1" customFormat="1" ht="13" thickBot="1">
      <c r="A36" s="8" t="s">
        <v>23</v>
      </c>
      <c r="B36" s="80" t="s">
        <v>19</v>
      </c>
      <c r="C36" s="81"/>
      <c r="D36" s="81"/>
      <c r="E36" s="81"/>
      <c r="F36" s="10" t="s">
        <v>24</v>
      </c>
      <c r="G36" s="7"/>
      <c r="H36" s="11"/>
      <c r="I36" s="7"/>
      <c r="J36" s="8"/>
      <c r="K36" s="29"/>
      <c r="L36" s="7"/>
      <c r="M36" s="8"/>
      <c r="N36" s="7"/>
      <c r="O36" s="4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2:15" ht="23.15" customHeight="1">
      <c r="B37" s="10"/>
      <c r="C37" s="7"/>
      <c r="D37" s="8"/>
      <c r="E37" s="7"/>
      <c r="F37" s="11"/>
      <c r="G37" s="11"/>
      <c r="H37" s="12" t="s">
        <v>25</v>
      </c>
      <c r="I37" s="7"/>
      <c r="J37" s="8"/>
      <c r="K37" s="29"/>
      <c r="L37" s="7"/>
      <c r="M37" s="8"/>
      <c r="N37" s="7"/>
      <c r="O37" s="41"/>
    </row>
    <row r="38" spans="2:15" ht="12.75">
      <c r="B38" s="10"/>
      <c r="C38" s="7"/>
      <c r="D38" s="19"/>
      <c r="E38" s="7"/>
      <c r="F38" s="11"/>
      <c r="G38" s="11"/>
      <c r="H38" s="12"/>
      <c r="I38" s="7"/>
      <c r="J38" s="8"/>
      <c r="K38" s="29"/>
      <c r="L38" s="7"/>
      <c r="M38" s="8"/>
      <c r="N38" s="7"/>
      <c r="O38" s="41"/>
    </row>
    <row r="39" spans="2:15" ht="12.75">
      <c r="B39" s="10"/>
      <c r="C39" s="7"/>
      <c r="D39" s="19"/>
      <c r="E39" s="7"/>
      <c r="F39" s="11"/>
      <c r="G39" s="9"/>
      <c r="H39" s="12"/>
      <c r="I39" s="7"/>
      <c r="J39" s="8"/>
      <c r="K39" s="29"/>
      <c r="L39" s="7"/>
      <c r="M39" s="8"/>
      <c r="N39" s="7"/>
      <c r="O39" s="41"/>
    </row>
    <row r="40" spans="2:15" ht="12.75">
      <c r="B40" s="10"/>
      <c r="C40" s="7"/>
      <c r="D40" s="19"/>
      <c r="E40" s="7"/>
      <c r="F40" s="11"/>
      <c r="G40" s="11"/>
      <c r="H40" s="12"/>
      <c r="I40" s="7"/>
      <c r="J40" s="8"/>
      <c r="K40" s="29"/>
      <c r="L40" s="7"/>
      <c r="M40" s="8"/>
      <c r="N40" s="7"/>
      <c r="O40" s="41"/>
    </row>
    <row r="41" spans="2:15" ht="14.5">
      <c r="B41" s="10"/>
      <c r="C41" s="44"/>
      <c r="D41" s="19"/>
      <c r="E41" s="7"/>
      <c r="F41" s="11"/>
      <c r="G41" s="11"/>
      <c r="H41" s="11"/>
      <c r="I41" s="12"/>
      <c r="J41" s="8"/>
      <c r="K41" s="29"/>
      <c r="L41" s="16"/>
      <c r="M41" s="16"/>
      <c r="N41" s="16"/>
      <c r="O41" s="30"/>
    </row>
    <row r="42" spans="2:15" ht="14.5">
      <c r="B42" s="10"/>
      <c r="C42" s="44"/>
      <c r="D42" s="19"/>
      <c r="E42" s="7"/>
      <c r="F42" s="8"/>
      <c r="G42" s="7"/>
      <c r="H42" s="7"/>
      <c r="I42" s="7"/>
      <c r="J42" s="16" t="s">
        <v>26</v>
      </c>
      <c r="K42" s="30"/>
      <c r="L42" s="15"/>
      <c r="M42" s="15"/>
      <c r="N42" s="15"/>
      <c r="O42" s="31"/>
    </row>
    <row r="43" spans="2:15" ht="12.75">
      <c r="B43" s="10"/>
      <c r="C43" s="44"/>
      <c r="D43" s="19"/>
      <c r="E43" s="7"/>
      <c r="F43" s="7"/>
      <c r="G43" s="7"/>
      <c r="H43" s="7"/>
      <c r="I43" s="7"/>
      <c r="J43" s="15" t="s">
        <v>27</v>
      </c>
      <c r="K43" s="31"/>
      <c r="L43" s="15"/>
      <c r="M43" s="15"/>
      <c r="N43" s="15"/>
      <c r="O43" s="31"/>
    </row>
    <row r="44" spans="2:11" ht="12.75">
      <c r="B44" s="10"/>
      <c r="C44" s="44"/>
      <c r="D44" s="19"/>
      <c r="E44" s="7"/>
      <c r="F44" s="7"/>
      <c r="G44" s="7"/>
      <c r="H44" s="7"/>
      <c r="I44" s="7"/>
      <c r="J44" s="15" t="s">
        <v>28</v>
      </c>
      <c r="K44" s="31"/>
    </row>
    <row r="45" spans="3:4" ht="12.75">
      <c r="C45" s="2"/>
      <c r="D45" s="22"/>
    </row>
    <row r="46" spans="3:4" ht="12.75">
      <c r="C46" s="2"/>
      <c r="D46" s="22"/>
    </row>
    <row r="47" spans="3:5" ht="12.75">
      <c r="C47" s="2"/>
      <c r="D47" s="22"/>
      <c r="E47" s="22"/>
    </row>
    <row r="48" ht="12.75">
      <c r="D48" s="22"/>
    </row>
    <row r="49" ht="12.75">
      <c r="D49" s="22"/>
    </row>
    <row r="50" ht="12.75">
      <c r="D50" s="22"/>
    </row>
    <row r="51" spans="4:6" ht="12.75">
      <c r="D51" s="22"/>
      <c r="F51" s="37"/>
    </row>
    <row r="52" ht="12.75">
      <c r="D52" s="22"/>
    </row>
    <row r="55" ht="12.75">
      <c r="D55" s="22"/>
    </row>
  </sheetData>
  <mergeCells count="57">
    <mergeCell ref="B36:E36"/>
    <mergeCell ref="A34:H34"/>
    <mergeCell ref="A33:F33"/>
    <mergeCell ref="L19:L25"/>
    <mergeCell ref="M19:M25"/>
    <mergeCell ref="N19:N25"/>
    <mergeCell ref="O19:O25"/>
    <mergeCell ref="A19:A25"/>
    <mergeCell ref="J19:J25"/>
    <mergeCell ref="K19:K25"/>
    <mergeCell ref="J26:J27"/>
    <mergeCell ref="K26:K27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A26:A27"/>
    <mergeCell ref="L8:L9"/>
    <mergeCell ref="M8:M9"/>
    <mergeCell ref="N8:N9"/>
    <mergeCell ref="O8:O9"/>
    <mergeCell ref="A13:A14"/>
    <mergeCell ref="O13:O14"/>
    <mergeCell ref="A8:A9"/>
    <mergeCell ref="J8:J9"/>
    <mergeCell ref="K8:K9"/>
    <mergeCell ref="J13:J14"/>
    <mergeCell ref="K13:K14"/>
    <mergeCell ref="L13:L14"/>
    <mergeCell ref="M13:M14"/>
    <mergeCell ref="N13:N14"/>
    <mergeCell ref="O15:O16"/>
    <mergeCell ref="L26:L27"/>
    <mergeCell ref="M26:M27"/>
    <mergeCell ref="N26:N27"/>
    <mergeCell ref="O26:O27"/>
    <mergeCell ref="J15:J16"/>
    <mergeCell ref="K15:K16"/>
    <mergeCell ref="L15:L16"/>
    <mergeCell ref="M15:M16"/>
    <mergeCell ref="N15:N16"/>
    <mergeCell ref="O28:O29"/>
    <mergeCell ref="J28:J29"/>
    <mergeCell ref="K28:K29"/>
    <mergeCell ref="L28:L29"/>
    <mergeCell ref="M28:M29"/>
    <mergeCell ref="N28:N29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2024-02-23T11:40:46Z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