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1490" yWindow="1490" windowWidth="28790" windowHeight="15470" activeTab="0"/>
  </bookViews>
  <sheets>
    <sheet name="instalatersky" sheetId="2" r:id="rId1"/>
  </sheets>
  <definedNames>
    <definedName name="_xlnm.Print_Area" localSheetId="0">'instalatersky'!$A$2:$H$54</definedName>
  </definedNames>
  <calcPr calcId="191029"/>
</workbook>
</file>

<file path=xl/sharedStrings.xml><?xml version="1.0" encoding="utf-8"?>
<sst xmlns="http://schemas.openxmlformats.org/spreadsheetml/2006/main" count="113" uniqueCount="52">
  <si>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</si>
  <si>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</si>
  <si>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</si>
  <si>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</si>
  <si>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</si>
  <si>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</si>
  <si>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</si>
  <si>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</si>
  <si>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</si>
  <si>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</si>
  <si>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</si>
  <si>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</si>
  <si>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</si>
  <si>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</si>
  <si>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</si>
  <si>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</si>
  <si>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ks</t>
  </si>
  <si>
    <t>Mezisoučet za Ubytovací služby a Stravovací služby:</t>
  </si>
  <si>
    <t>Příloha č. 1 - Specifikace předmětu koupě / veřejné zakázky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</si>
  <si>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</si>
  <si>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</si>
  <si>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</si>
  <si>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</si>
  <si>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č.A1/16, Studentská 1770/1, Ostrava - Poruba, 700 32</t>
  </si>
  <si>
    <t>KS</t>
  </si>
  <si>
    <t>Dodávka instalatérského materiálu 1/2024</t>
  </si>
  <si>
    <t>WILO Yonos PICO1.0 25/1-4 230V 180mm PN10 Rp 1" 4248082</t>
  </si>
  <si>
    <t>Grunfos MAGNA 3 25-60-180</t>
  </si>
  <si>
    <t>Souprava k upevnění WC 6X80mm, nerez</t>
  </si>
  <si>
    <t>Třmen opravný GEBO DSK 1 1/2</t>
  </si>
  <si>
    <t>Sifon umyvadlový SLOVARM T 1015C DN40, 62.1358</t>
  </si>
  <si>
    <t>Ovládací tlačítko WC VIGOUR DON, barva bílá 203x145mm, dvojité ovládání</t>
  </si>
  <si>
    <t>Vypouštěcí zařízení ALCAPLAST A 2000</t>
  </si>
  <si>
    <t>Baterie stojánková NOVASERVIS TITANIA IRIS páková, dlouhá pípa 92091.0</t>
  </si>
  <si>
    <t>Třmen opravný GEBO DSK 1/2</t>
  </si>
  <si>
    <t>Dvířka vanová MYJAVA Typ:3622, 150x300mm</t>
  </si>
  <si>
    <r>
      <t xml:space="preserve">WC kombi JIKA LYRA PLUS, typ: H 826 386 00002423, rovný odpad, </t>
    </r>
    <r>
      <rPr>
        <b/>
        <sz val="11"/>
        <color theme="1"/>
        <rFont val="Calibri"/>
        <family val="2"/>
        <scheme val="minor"/>
      </rPr>
      <t>napouštěcí ventil do splachovací nádržky z boku!!!!!</t>
    </r>
  </si>
  <si>
    <t>Alcadrain, Flexi napojení k WC, A-97SN</t>
  </si>
  <si>
    <t>Sedák WC, T-3551 - COM</t>
  </si>
  <si>
    <t>Vypouštěcí zařízení C2000 komfort chrom</t>
  </si>
  <si>
    <t>sifon umyvadlový T-1015 C  DN40     ( Slovarm )</t>
  </si>
  <si>
    <t>hydroxid sodný bal 1kg</t>
  </si>
  <si>
    <t>ramínko baterie WL 3/4 S300</t>
  </si>
  <si>
    <t>Baterie metalia K 55074/T.O. Cr umyvadlová nástěnná 100</t>
  </si>
  <si>
    <t>Baterie metalia 55091.0 CR dřez stojanková</t>
  </si>
  <si>
    <t>Ovládací deska pro geberit Bílá Alpin 115.770.115</t>
  </si>
  <si>
    <t>splachovací etážka s</t>
  </si>
  <si>
    <t>kombinovaný ventil 1/2x3/4x3/8</t>
  </si>
  <si>
    <t>Koleno HTB 40/30</t>
  </si>
  <si>
    <t>Trubka HTB 40/500</t>
  </si>
  <si>
    <t>Ks</t>
  </si>
  <si>
    <t>redukce HTB 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</si>
</sst>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1E1313"/>
      <name val="Calibri"/>
      <family val="2"/>
      <scheme val="minor"/>
    </font>
    <font>
      <sz val="11"/>
      <color theme="1"/>
      <name val="Calibri"/>
      <family val="2"/>
    </font>
    <font>
      <sz val="11"/>
      <color theme="1" tint="0.04998999834060669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164" fontId="2" fillId="0" borderId="2" xfId="0" applyNumberFormat="1" applyFont="1" applyBorder="1"/>
    <xf numFmtId="164" fontId="2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 applyProtection="1">
      <alignment vertical="center" wrapText="1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6" xfId="0" applyNumberFormat="1" applyFont="1" applyFill="1" applyBorder="1" applyAlignment="1" applyProtection="1">
      <alignment horizontal="right" vertical="center"/>
      <protection/>
    </xf>
    <xf numFmtId="164" fontId="6" fillId="0" borderId="7" xfId="0" applyNumberFormat="1" applyFont="1" applyFill="1" applyBorder="1" applyAlignment="1" applyProtection="1">
      <alignment horizontal="right" vertical="center"/>
      <protection/>
    </xf>
    <xf numFmtId="164" fontId="6" fillId="0" borderId="11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16" fillId="4" borderId="1" xfId="0" applyFont="1" applyFill="1" applyBorder="1" applyAlignment="1" applyProtection="1">
      <alignment horizontal="left" vertical="center"/>
      <protection/>
    </xf>
    <xf numFmtId="0" fontId="15" fillId="4" borderId="1" xfId="0" applyFont="1" applyFill="1" applyBorder="1" applyAlignment="1" applyProtection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74"/>
  <sheetViews>
    <sheetView tabSelected="1" zoomScale="70" zoomScaleNormal="70" workbookViewId="0" topLeftCell="A1">
      <selection activeCell="D51" sqref="D51:H51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1.421875" style="1" customWidth="1"/>
    <col min="5" max="6" width="0.13671875" style="6" customWidth="1"/>
    <col min="7" max="7" width="18.281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57" t="s">
        <v>18</v>
      </c>
      <c r="B2" s="57"/>
      <c r="C2" s="57"/>
      <c r="D2" s="57"/>
      <c r="E2" s="57"/>
      <c r="F2" s="57"/>
      <c r="G2" s="57"/>
      <c r="H2" s="57"/>
    </row>
    <row r="3" spans="1:8" s="3" customFormat="1" ht="18.5">
      <c r="A3" s="58" t="s">
        <v>25</v>
      </c>
      <c r="B3" s="57"/>
      <c r="C3" s="57"/>
      <c r="D3" s="57"/>
      <c r="E3" s="57"/>
      <c r="F3" s="57"/>
      <c r="G3" s="57"/>
      <c r="H3" s="57"/>
    </row>
    <row r="4" spans="1:8" s="3" customFormat="1" ht="19" thickBot="1">
      <c r="A4" s="13"/>
      <c r="B4" s="28"/>
      <c r="C4" s="13"/>
      <c r="D4" s="13"/>
      <c r="E4" s="13"/>
      <c r="F4" s="13"/>
      <c r="G4" s="13"/>
      <c r="H4" s="13"/>
    </row>
    <row r="5" spans="1:8" s="9" customFormat="1" ht="60" customHeight="1" thickBot="1">
      <c r="A5" s="16" t="s">
        <v>12</v>
      </c>
      <c r="B5" s="29" t="s">
        <v>13</v>
      </c>
      <c r="C5" s="17" t="s">
        <v>14</v>
      </c>
      <c r="D5" s="34" t="s">
        <v>22</v>
      </c>
      <c r="E5" s="18" t="s">
        <v>3</v>
      </c>
      <c r="F5" s="18" t="s">
        <v>4</v>
      </c>
      <c r="G5" s="19" t="s">
        <v>1</v>
      </c>
      <c r="H5" s="20" t="s">
        <v>2</v>
      </c>
    </row>
    <row r="6" spans="1:8" s="9" customFormat="1" ht="15" customHeight="1">
      <c r="A6" s="41">
        <v>1</v>
      </c>
      <c r="B6" s="65">
        <v>2</v>
      </c>
      <c r="C6" s="65" t="s">
        <v>16</v>
      </c>
      <c r="D6" s="66" t="s">
        <v>39</v>
      </c>
      <c r="E6" s="40"/>
      <c r="F6" s="37">
        <f aca="true" t="shared" si="0" ref="F6:F11">SUM(E6*B6)</f>
        <v>0</v>
      </c>
      <c r="G6" s="12" t="s">
        <v>11</v>
      </c>
      <c r="H6" s="14" t="e">
        <f aca="true" t="shared" si="1" ref="H6:H11">B6*G6</f>
        <v>#VALUE!</v>
      </c>
    </row>
    <row r="7" spans="1:8" ht="15">
      <c r="A7" s="47">
        <v>2</v>
      </c>
      <c r="B7" s="67">
        <v>6</v>
      </c>
      <c r="C7" s="67" t="s">
        <v>24</v>
      </c>
      <c r="D7" s="68" t="s">
        <v>40</v>
      </c>
      <c r="E7" s="38"/>
      <c r="F7" s="38">
        <f t="shared" si="0"/>
        <v>0</v>
      </c>
      <c r="G7" s="2" t="s">
        <v>11</v>
      </c>
      <c r="H7" s="15" t="e">
        <f t="shared" si="1"/>
        <v>#VALUE!</v>
      </c>
    </row>
    <row r="8" spans="1:8" ht="15">
      <c r="A8" s="42">
        <v>3</v>
      </c>
      <c r="B8" s="67">
        <v>16</v>
      </c>
      <c r="C8" s="67" t="s">
        <v>16</v>
      </c>
      <c r="D8" s="69" t="s">
        <v>41</v>
      </c>
      <c r="E8" s="38"/>
      <c r="F8" s="38">
        <f t="shared" si="0"/>
        <v>0</v>
      </c>
      <c r="G8" s="2" t="s">
        <v>11</v>
      </c>
      <c r="H8" s="15" t="e">
        <f t="shared" si="1"/>
        <v>#VALUE!</v>
      </c>
    </row>
    <row r="9" spans="1:8" ht="15">
      <c r="A9" s="42">
        <v>4</v>
      </c>
      <c r="B9" s="67">
        <v>3</v>
      </c>
      <c r="C9" s="67" t="s">
        <v>16</v>
      </c>
      <c r="D9" s="69" t="s">
        <v>42</v>
      </c>
      <c r="E9" s="38"/>
      <c r="F9" s="38">
        <f t="shared" si="0"/>
        <v>0</v>
      </c>
      <c r="G9" s="2" t="s">
        <v>11</v>
      </c>
      <c r="H9" s="15" t="e">
        <f t="shared" si="1"/>
        <v>#VALUE!</v>
      </c>
    </row>
    <row r="10" spans="1:8" ht="15">
      <c r="A10" s="47">
        <v>5</v>
      </c>
      <c r="B10" s="67">
        <v>4</v>
      </c>
      <c r="C10" s="67" t="s">
        <v>16</v>
      </c>
      <c r="D10" s="69" t="s">
        <v>43</v>
      </c>
      <c r="E10" s="38"/>
      <c r="F10" s="38">
        <f t="shared" si="0"/>
        <v>0</v>
      </c>
      <c r="G10" s="2" t="s">
        <v>11</v>
      </c>
      <c r="H10" s="15" t="e">
        <f t="shared" si="1"/>
        <v>#VALUE!</v>
      </c>
    </row>
    <row r="11" spans="1:8" ht="15">
      <c r="A11" s="42">
        <v>6</v>
      </c>
      <c r="B11" s="67">
        <v>5</v>
      </c>
      <c r="C11" s="67" t="s">
        <v>16</v>
      </c>
      <c r="D11" s="69" t="s">
        <v>44</v>
      </c>
      <c r="E11" s="38"/>
      <c r="F11" s="38">
        <f t="shared" si="0"/>
        <v>0</v>
      </c>
      <c r="G11" s="2" t="s">
        <v>11</v>
      </c>
      <c r="H11" s="15" t="e">
        <f t="shared" si="1"/>
        <v>#VALUE!</v>
      </c>
    </row>
    <row r="12" spans="1:8" ht="15">
      <c r="A12" s="42">
        <v>7</v>
      </c>
      <c r="B12" s="67">
        <v>4</v>
      </c>
      <c r="C12" s="67" t="s">
        <v>16</v>
      </c>
      <c r="D12" s="69" t="s">
        <v>45</v>
      </c>
      <c r="E12" s="38"/>
      <c r="F12" s="38">
        <f aca="true" t="shared" si="2" ref="F12">SUM(E12*B12)</f>
        <v>0</v>
      </c>
      <c r="G12" s="2" t="s">
        <v>11</v>
      </c>
      <c r="H12" s="15" t="e">
        <f aca="true" t="shared" si="3" ref="H12">B12*G12</f>
        <v>#VALUE!</v>
      </c>
    </row>
    <row r="13" spans="1:8" ht="15">
      <c r="A13" s="47">
        <v>8</v>
      </c>
      <c r="B13" s="67">
        <v>4</v>
      </c>
      <c r="C13" s="67" t="s">
        <v>16</v>
      </c>
      <c r="D13" s="69" t="s">
        <v>46</v>
      </c>
      <c r="E13" s="38"/>
      <c r="F13" s="38">
        <f aca="true" t="shared" si="4" ref="F13:F17">SUM(E13*B13)</f>
        <v>0</v>
      </c>
      <c r="G13" s="2" t="s">
        <v>11</v>
      </c>
      <c r="H13" s="15" t="e">
        <f aca="true" t="shared" si="5" ref="H13:H17">B13*G13</f>
        <v>#VALUE!</v>
      </c>
    </row>
    <row r="14" spans="1:8" ht="15">
      <c r="A14" s="42">
        <v>9</v>
      </c>
      <c r="B14" s="67">
        <v>5</v>
      </c>
      <c r="C14" s="67" t="s">
        <v>16</v>
      </c>
      <c r="D14" s="69" t="s">
        <v>47</v>
      </c>
      <c r="E14" s="38"/>
      <c r="F14" s="38">
        <f t="shared" si="4"/>
        <v>0</v>
      </c>
      <c r="G14" s="2" t="s">
        <v>11</v>
      </c>
      <c r="H14" s="15" t="e">
        <f t="shared" si="5"/>
        <v>#VALUE!</v>
      </c>
    </row>
    <row r="15" spans="1:8" ht="15">
      <c r="A15" s="42">
        <v>10</v>
      </c>
      <c r="B15" s="67">
        <v>4</v>
      </c>
      <c r="C15" s="67" t="s">
        <v>16</v>
      </c>
      <c r="D15" s="70" t="s">
        <v>48</v>
      </c>
      <c r="E15" s="38"/>
      <c r="F15" s="38">
        <f t="shared" si="4"/>
        <v>0</v>
      </c>
      <c r="G15" s="2" t="s">
        <v>11</v>
      </c>
      <c r="H15" s="15" t="e">
        <f t="shared" si="5"/>
        <v>#VALUE!</v>
      </c>
    </row>
    <row r="16" spans="1:8" ht="15">
      <c r="A16" s="42">
        <v>11</v>
      </c>
      <c r="B16" s="67">
        <v>4</v>
      </c>
      <c r="C16" s="67" t="s">
        <v>16</v>
      </c>
      <c r="D16" s="71" t="s">
        <v>49</v>
      </c>
      <c r="E16" s="38"/>
      <c r="F16" s="38">
        <f aca="true" t="shared" si="6" ref="F16">SUM(E16*B16)</f>
        <v>0</v>
      </c>
      <c r="G16" s="2" t="s">
        <v>11</v>
      </c>
      <c r="H16" s="15" t="e">
        <f aca="true" t="shared" si="7" ref="H16">B16*G16</f>
        <v>#VALUE!</v>
      </c>
    </row>
    <row r="17" spans="1:8" ht="15" thickBot="1">
      <c r="A17" s="47">
        <v>12</v>
      </c>
      <c r="B17" s="67">
        <v>8</v>
      </c>
      <c r="C17" s="67" t="s">
        <v>50</v>
      </c>
      <c r="D17" s="72" t="s">
        <v>51</v>
      </c>
      <c r="E17" s="38"/>
      <c r="F17" s="38">
        <f t="shared" si="4"/>
        <v>0</v>
      </c>
      <c r="G17" s="2" t="s">
        <v>11</v>
      </c>
      <c r="H17" s="15" t="e">
        <f t="shared" si="5"/>
        <v>#VALUE!</v>
      </c>
    </row>
    <row r="18" spans="1:8" ht="19" thickBot="1">
      <c r="A18" s="43"/>
      <c r="B18" s="44"/>
      <c r="C18" s="45"/>
      <c r="D18" s="35" t="s">
        <v>21</v>
      </c>
      <c r="E18" s="52">
        <f>SUM(F6:F17)</f>
        <v>0</v>
      </c>
      <c r="F18" s="52"/>
      <c r="G18" s="52" t="e">
        <f>SUM(H6:H17)</f>
        <v>#VALUE!</v>
      </c>
      <c r="H18" s="53"/>
    </row>
    <row r="19" spans="1:8" ht="19" thickBot="1">
      <c r="A19" s="46"/>
      <c r="B19" s="46"/>
      <c r="C19" s="46"/>
      <c r="D19" s="10"/>
      <c r="E19" s="11"/>
      <c r="F19" s="11"/>
      <c r="G19" s="11"/>
      <c r="H19" s="11"/>
    </row>
    <row r="20" spans="1:8" ht="49.5" customHeight="1" thickBot="1">
      <c r="A20" s="16" t="s">
        <v>12</v>
      </c>
      <c r="B20" s="17" t="s">
        <v>13</v>
      </c>
      <c r="C20" s="17" t="s">
        <v>14</v>
      </c>
      <c r="D20" s="33" t="s">
        <v>19</v>
      </c>
      <c r="E20" s="18" t="s">
        <v>3</v>
      </c>
      <c r="F20" s="18" t="s">
        <v>4</v>
      </c>
      <c r="G20" s="19" t="s">
        <v>1</v>
      </c>
      <c r="H20" s="20" t="s">
        <v>2</v>
      </c>
    </row>
    <row r="21" spans="1:8" s="9" customFormat="1" ht="15" customHeight="1">
      <c r="A21" s="61">
        <v>1</v>
      </c>
      <c r="B21" s="59">
        <v>1</v>
      </c>
      <c r="C21" s="59" t="s">
        <v>16</v>
      </c>
      <c r="D21" s="60" t="s">
        <v>26</v>
      </c>
      <c r="E21" s="38"/>
      <c r="F21" s="38">
        <f aca="true" t="shared" si="8" ref="F21:F22">SUM(E21*B21)</f>
        <v>0</v>
      </c>
      <c r="G21" s="12" t="s">
        <v>11</v>
      </c>
      <c r="H21" s="14" t="e">
        <f aca="true" t="shared" si="9" ref="H21:H22">B21*G21</f>
        <v>#VALUE!</v>
      </c>
    </row>
    <row r="22" spans="1:8" s="9" customFormat="1" ht="15" customHeight="1" thickBot="1">
      <c r="A22" s="61">
        <v>2</v>
      </c>
      <c r="B22" s="59">
        <v>1</v>
      </c>
      <c r="C22" s="59" t="s">
        <v>16</v>
      </c>
      <c r="D22" s="60" t="s">
        <v>27</v>
      </c>
      <c r="E22" s="38"/>
      <c r="F22" s="38">
        <f t="shared" si="8"/>
        <v>0</v>
      </c>
      <c r="G22" s="2" t="s">
        <v>11</v>
      </c>
      <c r="H22" s="15" t="e">
        <f t="shared" si="9"/>
        <v>#VALUE!</v>
      </c>
    </row>
    <row r="23" spans="1:8" s="9" customFormat="1" ht="15" customHeight="1" thickBot="1">
      <c r="A23" s="43"/>
      <c r="B23" s="45"/>
      <c r="C23" s="45"/>
      <c r="D23" s="32" t="s">
        <v>20</v>
      </c>
      <c r="E23" s="54">
        <f>SUM(F21:F22)</f>
        <v>0</v>
      </c>
      <c r="F23" s="52"/>
      <c r="G23" s="52" t="e">
        <f>SUM(H21:H22)</f>
        <v>#VALUE!</v>
      </c>
      <c r="H23" s="53"/>
    </row>
    <row r="24" spans="1:8" s="9" customFormat="1" ht="15" customHeight="1">
      <c r="A24" s="46"/>
      <c r="B24" s="46"/>
      <c r="C24" s="46"/>
      <c r="D24" s="10"/>
      <c r="E24" s="11"/>
      <c r="F24" s="11"/>
      <c r="G24" s="11"/>
      <c r="H24" s="11"/>
    </row>
    <row r="25" spans="1:8" ht="19" thickBot="1">
      <c r="A25" s="46"/>
      <c r="B25" s="46"/>
      <c r="C25" s="46"/>
      <c r="D25" s="10"/>
      <c r="E25" s="11"/>
      <c r="F25" s="11"/>
      <c r="G25" s="11"/>
      <c r="H25" s="11"/>
    </row>
    <row r="26" spans="1:8" ht="65.15" customHeight="1" thickBot="1">
      <c r="A26" s="16" t="s">
        <v>12</v>
      </c>
      <c r="B26" s="17" t="s">
        <v>13</v>
      </c>
      <c r="C26" s="17" t="s">
        <v>14</v>
      </c>
      <c r="D26" s="33" t="s">
        <v>23</v>
      </c>
      <c r="E26" s="18" t="s">
        <v>3</v>
      </c>
      <c r="F26" s="18" t="s">
        <v>4</v>
      </c>
      <c r="G26" s="19" t="s">
        <v>1</v>
      </c>
      <c r="H26" s="20" t="s">
        <v>2</v>
      </c>
    </row>
    <row r="27" spans="1:8" s="9" customFormat="1" ht="15" customHeight="1">
      <c r="A27" s="62">
        <v>1</v>
      </c>
      <c r="B27" s="39">
        <v>30</v>
      </c>
      <c r="C27" s="36" t="s">
        <v>16</v>
      </c>
      <c r="D27" s="63" t="s">
        <v>28</v>
      </c>
      <c r="E27" s="37">
        <v>16</v>
      </c>
      <c r="F27" s="37">
        <f aca="true" t="shared" si="10" ref="F27:F36">SUM(E27*B27)</f>
        <v>480</v>
      </c>
      <c r="G27" s="12" t="s">
        <v>11</v>
      </c>
      <c r="H27" s="14" t="e">
        <f aca="true" t="shared" si="11" ref="H27:H36">B27*G27</f>
        <v>#VALUE!</v>
      </c>
    </row>
    <row r="28" spans="1:8" s="9" customFormat="1" ht="15" customHeight="1">
      <c r="A28" s="62">
        <v>2</v>
      </c>
      <c r="B28" s="39">
        <v>5</v>
      </c>
      <c r="C28" s="36" t="s">
        <v>16</v>
      </c>
      <c r="D28" s="63" t="s">
        <v>29</v>
      </c>
      <c r="E28" s="38">
        <v>341</v>
      </c>
      <c r="F28" s="38">
        <f aca="true" t="shared" si="12" ref="F28:F33">SUM(E28*B28)</f>
        <v>1705</v>
      </c>
      <c r="G28" s="2" t="s">
        <v>11</v>
      </c>
      <c r="H28" s="15" t="e">
        <f aca="true" t="shared" si="13" ref="H28:H33">B28*G28</f>
        <v>#VALUE!</v>
      </c>
    </row>
    <row r="29" spans="1:8" s="9" customFormat="1" ht="15" customHeight="1">
      <c r="A29" s="62">
        <v>3</v>
      </c>
      <c r="B29" s="39">
        <v>10</v>
      </c>
      <c r="C29" s="36" t="s">
        <v>16</v>
      </c>
      <c r="D29" s="63" t="s">
        <v>30</v>
      </c>
      <c r="E29" s="38">
        <v>84</v>
      </c>
      <c r="F29" s="38">
        <f t="shared" si="12"/>
        <v>840</v>
      </c>
      <c r="G29" s="2" t="s">
        <v>11</v>
      </c>
      <c r="H29" s="15" t="e">
        <f t="shared" si="13"/>
        <v>#VALUE!</v>
      </c>
    </row>
    <row r="30" spans="1:8" s="9" customFormat="1" ht="15" customHeight="1">
      <c r="A30" s="62">
        <v>4</v>
      </c>
      <c r="B30" s="39">
        <v>5</v>
      </c>
      <c r="C30" s="36" t="s">
        <v>16</v>
      </c>
      <c r="D30" s="64" t="s">
        <v>31</v>
      </c>
      <c r="E30" s="38">
        <v>723</v>
      </c>
      <c r="F30" s="38">
        <f t="shared" si="12"/>
        <v>3615</v>
      </c>
      <c r="G30" s="2" t="s">
        <v>11</v>
      </c>
      <c r="H30" s="15" t="e">
        <f t="shared" si="13"/>
        <v>#VALUE!</v>
      </c>
    </row>
    <row r="31" spans="1:8" s="9" customFormat="1" ht="15" customHeight="1">
      <c r="A31" s="62">
        <v>5</v>
      </c>
      <c r="B31" s="39">
        <v>6</v>
      </c>
      <c r="C31" s="36" t="s">
        <v>16</v>
      </c>
      <c r="D31" s="63" t="s">
        <v>32</v>
      </c>
      <c r="E31" s="38">
        <v>198</v>
      </c>
      <c r="F31" s="38">
        <f t="shared" si="12"/>
        <v>1188</v>
      </c>
      <c r="G31" s="2" t="s">
        <v>11</v>
      </c>
      <c r="H31" s="15" t="e">
        <f t="shared" si="13"/>
        <v>#VALUE!</v>
      </c>
    </row>
    <row r="32" spans="1:8" s="9" customFormat="1" ht="15" customHeight="1">
      <c r="A32" s="62">
        <v>6</v>
      </c>
      <c r="B32" s="39">
        <v>10</v>
      </c>
      <c r="C32" s="36" t="s">
        <v>16</v>
      </c>
      <c r="D32" s="63" t="s">
        <v>33</v>
      </c>
      <c r="E32" s="38">
        <v>520</v>
      </c>
      <c r="F32" s="38">
        <f t="shared" si="12"/>
        <v>5200</v>
      </c>
      <c r="G32" s="2" t="s">
        <v>11</v>
      </c>
      <c r="H32" s="15" t="e">
        <f t="shared" si="13"/>
        <v>#VALUE!</v>
      </c>
    </row>
    <row r="33" spans="1:8" s="9" customFormat="1" ht="15" customHeight="1">
      <c r="A33" s="62">
        <v>7</v>
      </c>
      <c r="B33" s="39">
        <v>5</v>
      </c>
      <c r="C33" s="36" t="s">
        <v>16</v>
      </c>
      <c r="D33" s="63" t="s">
        <v>34</v>
      </c>
      <c r="E33" s="38">
        <v>106</v>
      </c>
      <c r="F33" s="38">
        <f t="shared" si="12"/>
        <v>530</v>
      </c>
      <c r="G33" s="2" t="s">
        <v>11</v>
      </c>
      <c r="H33" s="15" t="e">
        <f t="shared" si="13"/>
        <v>#VALUE!</v>
      </c>
    </row>
    <row r="34" spans="1:8" s="9" customFormat="1" ht="15" customHeight="1">
      <c r="A34" s="62">
        <v>8</v>
      </c>
      <c r="B34" s="39">
        <v>6</v>
      </c>
      <c r="C34" s="36" t="s">
        <v>16</v>
      </c>
      <c r="D34" s="63" t="s">
        <v>35</v>
      </c>
      <c r="E34" s="38">
        <v>36</v>
      </c>
      <c r="F34" s="38">
        <f t="shared" si="10"/>
        <v>216</v>
      </c>
      <c r="G34" s="2" t="s">
        <v>11</v>
      </c>
      <c r="H34" s="15" t="e">
        <f t="shared" si="11"/>
        <v>#VALUE!</v>
      </c>
    </row>
    <row r="35" spans="1:8" s="9" customFormat="1" ht="15" customHeight="1">
      <c r="A35" s="62">
        <v>9</v>
      </c>
      <c r="B35" s="39">
        <v>10</v>
      </c>
      <c r="C35" s="36" t="s">
        <v>16</v>
      </c>
      <c r="D35" s="63" t="s">
        <v>36</v>
      </c>
      <c r="E35" s="38">
        <v>2366</v>
      </c>
      <c r="F35" s="38">
        <f t="shared" si="10"/>
        <v>23660</v>
      </c>
      <c r="G35" s="2" t="s">
        <v>11</v>
      </c>
      <c r="H35" s="15" t="e">
        <f t="shared" si="11"/>
        <v>#VALUE!</v>
      </c>
    </row>
    <row r="36" spans="1:8" s="9" customFormat="1" ht="15" customHeight="1">
      <c r="A36" s="62">
        <v>10</v>
      </c>
      <c r="B36" s="39">
        <v>10</v>
      </c>
      <c r="C36" s="36" t="s">
        <v>16</v>
      </c>
      <c r="D36" s="63" t="s">
        <v>37</v>
      </c>
      <c r="E36" s="38">
        <v>84.89</v>
      </c>
      <c r="F36" s="38">
        <f t="shared" si="10"/>
        <v>848.9</v>
      </c>
      <c r="G36" s="2" t="s">
        <v>11</v>
      </c>
      <c r="H36" s="15" t="e">
        <f t="shared" si="11"/>
        <v>#VALUE!</v>
      </c>
    </row>
    <row r="37" spans="1:8" s="9" customFormat="1" ht="15" customHeight="1">
      <c r="A37" s="62">
        <v>11</v>
      </c>
      <c r="B37" s="39">
        <v>10</v>
      </c>
      <c r="C37" s="36" t="s">
        <v>16</v>
      </c>
      <c r="D37" s="63" t="s">
        <v>38</v>
      </c>
      <c r="E37" s="38">
        <v>70.75</v>
      </c>
      <c r="F37" s="38">
        <f aca="true" t="shared" si="14" ref="F37:F38">SUM(E37*B37)</f>
        <v>707.5</v>
      </c>
      <c r="G37" s="2" t="s">
        <v>11</v>
      </c>
      <c r="H37" s="15" t="e">
        <f aca="true" t="shared" si="15" ref="H37:H38">B37*G37</f>
        <v>#VALUE!</v>
      </c>
    </row>
    <row r="38" spans="1:8" s="9" customFormat="1" ht="15" customHeight="1" thickBot="1">
      <c r="A38" s="48"/>
      <c r="B38" s="39"/>
      <c r="C38" s="36"/>
      <c r="D38" s="49"/>
      <c r="E38" s="38">
        <v>189</v>
      </c>
      <c r="F38" s="38">
        <f t="shared" si="14"/>
        <v>0</v>
      </c>
      <c r="G38" s="2" t="s">
        <v>11</v>
      </c>
      <c r="H38" s="15" t="e">
        <f t="shared" si="15"/>
        <v>#VALUE!</v>
      </c>
    </row>
    <row r="39" spans="1:8" ht="19" thickBot="1">
      <c r="A39" s="25"/>
      <c r="B39" s="30"/>
      <c r="C39" s="26"/>
      <c r="D39" s="32" t="s">
        <v>17</v>
      </c>
      <c r="E39" s="54">
        <f>SUM(F27:F38)</f>
        <v>38990.4</v>
      </c>
      <c r="F39" s="52"/>
      <c r="G39" s="52" t="e">
        <f>SUM(H27:H38)</f>
        <v>#VALUE!</v>
      </c>
      <c r="H39" s="53"/>
    </row>
    <row r="40" spans="1:8" ht="19" thickBot="1">
      <c r="A40" s="25"/>
      <c r="B40" s="30"/>
      <c r="C40" s="26"/>
      <c r="D40" s="27" t="s">
        <v>5</v>
      </c>
      <c r="E40" s="54"/>
      <c r="F40" s="52"/>
      <c r="G40" s="52" t="e">
        <f>G18+G23+G39</f>
        <v>#VALUE!</v>
      </c>
      <c r="H40" s="53"/>
    </row>
    <row r="41" spans="1:8" ht="18.5">
      <c r="A41" s="21"/>
      <c r="B41" s="31"/>
      <c r="C41" s="22"/>
      <c r="D41" s="23"/>
      <c r="E41" s="24"/>
      <c r="F41" s="24"/>
      <c r="G41" s="24"/>
      <c r="H41" s="24"/>
    </row>
    <row r="42" spans="1:8" ht="15">
      <c r="A42" s="56" t="s">
        <v>15</v>
      </c>
      <c r="B42" s="56"/>
      <c r="C42" s="56"/>
      <c r="D42" s="56"/>
      <c r="E42" s="56"/>
      <c r="F42" s="56"/>
      <c r="G42" s="56"/>
      <c r="H42" s="56"/>
    </row>
    <row r="43" ht="15">
      <c r="A43" s="5"/>
    </row>
    <row r="44" spans="1:7" ht="15">
      <c r="A44" s="7" t="s">
        <v>0</v>
      </c>
      <c r="B44" s="55" t="s">
        <v>8</v>
      </c>
      <c r="C44" s="55"/>
      <c r="D44" s="55"/>
      <c r="G44" s="8" t="s">
        <v>7</v>
      </c>
    </row>
    <row r="51" spans="4:8" ht="15">
      <c r="D51" s="51" t="s">
        <v>6</v>
      </c>
      <c r="E51" s="51"/>
      <c r="F51" s="51"/>
      <c r="G51" s="51"/>
      <c r="H51" s="51"/>
    </row>
    <row r="52" spans="4:8" ht="15">
      <c r="D52" s="50" t="s">
        <v>9</v>
      </c>
      <c r="E52" s="50"/>
      <c r="F52" s="50"/>
      <c r="G52" s="50"/>
      <c r="H52" s="50"/>
    </row>
    <row r="53" spans="4:8" ht="15">
      <c r="D53" s="50" t="s">
        <v>10</v>
      </c>
      <c r="E53" s="50"/>
      <c r="F53" s="50"/>
      <c r="G53" s="50"/>
      <c r="H53" s="50"/>
    </row>
    <row r="1041374" spans="1:8" ht="15">
      <c r="A1041374" s="1"/>
      <c r="C1041374" s="1"/>
      <c r="E1041374" s="1"/>
      <c r="F1041374" s="6">
        <f>SUM(F2:F1041373)</f>
        <v>38990.4</v>
      </c>
      <c r="G1041374" s="1"/>
      <c r="H1041374" s="1"/>
    </row>
  </sheetData>
  <sheetProtection selectLockedCells="1"/>
  <mergeCells count="15">
    <mergeCell ref="A2:H2"/>
    <mergeCell ref="A3:H3"/>
    <mergeCell ref="E39:F39"/>
    <mergeCell ref="G39:H39"/>
    <mergeCell ref="E40:F40"/>
    <mergeCell ref="G40:H40"/>
    <mergeCell ref="D53:H53"/>
    <mergeCell ref="D51:H51"/>
    <mergeCell ref="D52:H52"/>
    <mergeCell ref="E18:F18"/>
    <mergeCell ref="G18:H18"/>
    <mergeCell ref="E23:F23"/>
    <mergeCell ref="G23:H23"/>
    <mergeCell ref="B44:D44"/>
    <mergeCell ref="A42:H42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0BA33-9A04-400F-BE4F-4E38DA51F5BB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2024-01-16T08:34:18Z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