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codeName="ThisWorkbook"/>
  <bookViews>
    <workbookView xWindow="65416" yWindow="65416" windowWidth="29040" windowHeight="15720" tabRatio="606" activeTab="2"/>
  </bookViews>
  <sheets>
    <sheet name="Rekapitulace" sheetId="1" r:id="rId1"/>
    <sheet name="Učebny" sheetId="17" r:id="rId2"/>
    <sheet name="Zasedací místnost" sheetId="22" r:id="rId3"/>
  </sheets>
  <definedNames>
    <definedName name="_xlnm._FilterDatabase" localSheetId="1" hidden="1">'Učebny'!$A$2:$I$226</definedName>
    <definedName name="_xlnm._FilterDatabase" localSheetId="2" hidden="1">'Zasedací místnost'!$A$2:$I$82</definedName>
    <definedName name="_Toc515456815" localSheetId="1">'Učebny'!#REF!</definedName>
    <definedName name="_Toc515456815" localSheetId="2">#REF!</definedName>
    <definedName name="Excel_BuiltIn_Print_Titles_1" localSheetId="0">'Rekapitulace'!#REF!</definedName>
    <definedName name="Excel_BuiltIn_Print_Titles_1" localSheetId="1">'Učebny'!$C$2:$HR$2</definedName>
    <definedName name="Excel_BuiltIn_Print_Titles_1" localSheetId="2">'Zasedací místnost'!$C$2:$HS$2</definedName>
    <definedName name="Excel_BuiltIn_Print_Titles_1">#REF!</definedName>
    <definedName name="_xlnm.Print_Area" localSheetId="0">'Rekapitulace'!$A$1:$E$21</definedName>
    <definedName name="_xlnm.Print_Area" localSheetId="1">'Učebny'!$A$1:$I$190</definedName>
    <definedName name="_xlnm.Print_Area" localSheetId="2">'Zasedací místnost'!$A$1:$I$46</definedName>
    <definedName name="Z_4D0D2B2A_9DF8_458C_AAEE_86A80A3339F0_.wvu.Cols" localSheetId="1" hidden="1">'Učebny'!#REF!</definedName>
    <definedName name="Z_4D0D2B2A_9DF8_458C_AAEE_86A80A3339F0_.wvu.Cols" localSheetId="2" hidden="1">#REF!</definedName>
    <definedName name="Z_4D0D2B2A_9DF8_458C_AAEE_86A80A3339F0_.wvu.FilterData" localSheetId="1" hidden="1">'Učebny'!$A$2:$I$226</definedName>
    <definedName name="Z_4D0D2B2A_9DF8_458C_AAEE_86A80A3339F0_.wvu.FilterData" localSheetId="2" hidden="1">'Zasedací místnost'!$A$2:$I$82</definedName>
    <definedName name="Z_4D0D2B2A_9DF8_458C_AAEE_86A80A3339F0_.wvu.PrintArea" localSheetId="1" hidden="1">'Učebny'!$A$2:$I$226</definedName>
    <definedName name="Z_4D0D2B2A_9DF8_458C_AAEE_86A80A3339F0_.wvu.PrintArea" localSheetId="2" hidden="1">'Zasedací místnost'!$A$2:$I$82</definedName>
    <definedName name="Z_4D0D2B2A_9DF8_458C_AAEE_86A80A3339F0_.wvu.PrintTitles" localSheetId="1" hidden="1">'Učebny'!$2:$2</definedName>
    <definedName name="Z_4D0D2B2A_9DF8_458C_AAEE_86A80A3339F0_.wvu.PrintTitles" localSheetId="2" hidden="1">'Zasedací místnost'!$2:$2</definedName>
    <definedName name="Z_663F3EEA_54DF_4CA4_AC64_811AA139A51B_.wvu.FilterData" localSheetId="1" hidden="1">'Učebny'!$A$2:$I$226</definedName>
    <definedName name="Z_663F3EEA_54DF_4CA4_AC64_811AA139A51B_.wvu.FilterData" localSheetId="2" hidden="1">'Zasedací místnost'!$A$2:$I$82</definedName>
    <definedName name="Z_8739B187_5193_4A50_AB3C_AACA053D53F9_.wvu.Cols" localSheetId="1" hidden="1">'Učebny'!#REF!</definedName>
    <definedName name="Z_8739B187_5193_4A50_AB3C_AACA053D53F9_.wvu.Cols" localSheetId="2" hidden="1">#REF!</definedName>
    <definedName name="Z_8739B187_5193_4A50_AB3C_AACA053D53F9_.wvu.FilterData" localSheetId="1" hidden="1">'Učebny'!$A$2:$I$226</definedName>
    <definedName name="Z_8739B187_5193_4A50_AB3C_AACA053D53F9_.wvu.FilterData" localSheetId="2" hidden="1">'Zasedací místnost'!$A$2:$I$82</definedName>
    <definedName name="Z_C813679C_1F25_4E8B_B995_533787F0CCF2_.wvu.Cols" localSheetId="1" hidden="1">'Učebny'!#REF!</definedName>
    <definedName name="Z_C813679C_1F25_4E8B_B995_533787F0CCF2_.wvu.Cols" localSheetId="2" hidden="1">#REF!</definedName>
    <definedName name="Z_C813679C_1F25_4E8B_B995_533787F0CCF2_.wvu.FilterData" localSheetId="1" hidden="1">'Učebny'!$A$2:$I$226</definedName>
    <definedName name="Z_C813679C_1F25_4E8B_B995_533787F0CCF2_.wvu.FilterData" localSheetId="2" hidden="1">'Zasedací místnost'!$A$2:$I$82</definedName>
    <definedName name="Z_C813679C_1F25_4E8B_B995_533787F0CCF2_.wvu.PrintArea" localSheetId="1" hidden="1">'Učebny'!$A$2:$I$226</definedName>
    <definedName name="Z_C813679C_1F25_4E8B_B995_533787F0CCF2_.wvu.PrintArea" localSheetId="2" hidden="1">'Zasedací místnost'!$A$2:$I$82</definedName>
    <definedName name="Z_C813679C_1F25_4E8B_B995_533787F0CCF2_.wvu.PrintTitles" localSheetId="1" hidden="1">'Učebny'!$2:$2</definedName>
    <definedName name="Z_C813679C_1F25_4E8B_B995_533787F0CCF2_.wvu.PrintTitles" localSheetId="2" hidden="1">'Zasedací místnost'!$2:$2</definedName>
    <definedName name="Z_D80F4BCD_90E6_4CF9_BB80_CD28A212AF14_.wvu.Cols" localSheetId="1" hidden="1">'Učebny'!#REF!</definedName>
    <definedName name="Z_D80F4BCD_90E6_4CF9_BB80_CD28A212AF14_.wvu.Cols" localSheetId="2" hidden="1">#REF!</definedName>
    <definedName name="Z_D80F4BCD_90E6_4CF9_BB80_CD28A212AF14_.wvu.FilterData" localSheetId="1" hidden="1">'Učebny'!$A$2:$I$226</definedName>
    <definedName name="Z_D80F4BCD_90E6_4CF9_BB80_CD28A212AF14_.wvu.FilterData" localSheetId="2" hidden="1">'Zasedací místnost'!$A$2:$I$82</definedName>
    <definedName name="Z_D80F4BCD_90E6_4CF9_BB80_CD28A212AF14_.wvu.PrintArea" localSheetId="1" hidden="1">'Učebny'!$A$2:$I$226</definedName>
    <definedName name="Z_D80F4BCD_90E6_4CF9_BB80_CD28A212AF14_.wvu.PrintArea" localSheetId="2" hidden="1">'Zasedací místnost'!$A$2:$I$82</definedName>
    <definedName name="Z_D80F4BCD_90E6_4CF9_BB80_CD28A212AF14_.wvu.PrintTitles" localSheetId="1" hidden="1">'Učebny'!$2:$2</definedName>
    <definedName name="Z_D80F4BCD_90E6_4CF9_BB80_CD28A212AF14_.wvu.PrintTitles" localSheetId="2" hidden="1">'Zasedací místnost'!$2:$2</definedName>
    <definedName name="Z_F18F5723_E1DD_4928_A1A8_38350028BAD1_.wvu.Cols" localSheetId="1" hidden="1">'Učebny'!#REF!</definedName>
    <definedName name="Z_F18F5723_E1DD_4928_A1A8_38350028BAD1_.wvu.Cols" localSheetId="2" hidden="1">#REF!</definedName>
    <definedName name="Z_F18F5723_E1DD_4928_A1A8_38350028BAD1_.wvu.FilterData" localSheetId="1" hidden="1">'Učebny'!$A$2:$I$2</definedName>
    <definedName name="Z_F18F5723_E1DD_4928_A1A8_38350028BAD1_.wvu.FilterData" localSheetId="2" hidden="1">'Zasedací místnost'!$A$2:$I$2</definedName>
    <definedName name="Z_F18F5723_E1DD_4928_A1A8_38350028BAD1_.wvu.PrintArea" localSheetId="1" hidden="1">'Učebny'!$A$2:$I$225</definedName>
    <definedName name="Z_F18F5723_E1DD_4928_A1A8_38350028BAD1_.wvu.PrintArea" localSheetId="2" hidden="1">'Zasedací místnost'!$A$2:$I$81</definedName>
    <definedName name="Z_F18F5723_E1DD_4928_A1A8_38350028BAD1_.wvu.PrintTitles" localSheetId="1" hidden="1">'Učebny'!$2:$2</definedName>
    <definedName name="Z_F18F5723_E1DD_4928_A1A8_38350028BAD1_.wvu.PrintTitles" localSheetId="2" hidden="1">'Zasedací místnost'!$2:$2</definedName>
    <definedName name="_xlnm.Print_Titles" localSheetId="1">'Učebny'!$2:$2</definedName>
    <definedName name="_xlnm.Print_Titles" localSheetId="2">'Zasedací místnost'!$2:$2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<sst xmlns="http://schemas.openxmlformats.org/spreadsheetml/2006/main" count="699" uniqueCount="134">
  <si>
    <t>pořadové číslo</t>
  </si>
  <si>
    <t>popis</t>
  </si>
  <si>
    <t>Kč/jednotka bez_DPH</t>
  </si>
  <si>
    <t>počet</t>
  </si>
  <si>
    <t>cena celkem / Kč bez DPH</t>
  </si>
  <si>
    <t>AV TECHNOLOGIE</t>
  </si>
  <si>
    <t>AV technika - učebna LD108</t>
  </si>
  <si>
    <t>AV technika - učebna LD109</t>
  </si>
  <si>
    <t>AV technika - učebna LD110</t>
  </si>
  <si>
    <t>AV technika - učebna LD111</t>
  </si>
  <si>
    <t>AV TECHNOLOGIE - cena celkem bez DPH:</t>
  </si>
  <si>
    <r>
      <t xml:space="preserve">Poznámka 1: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</si>
  <si>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V případě že výrobce na daný produkt poskytuje záruku delší než dva roky, bude uplatněna délka záruky stanovená výrobcem.</t>
  </si>
  <si>
    <t>Poznámka 2: Ceny jsou uvedeny s DPH</t>
  </si>
  <si>
    <t>Poznámka 3: Termín dodání a termín instalace bude uveden na objednávce zadavatele</t>
  </si>
  <si>
    <t>název</t>
  </si>
  <si>
    <t>výrobce</t>
  </si>
  <si>
    <t>typové označení</t>
  </si>
  <si>
    <t>popis pro VŘ</t>
  </si>
  <si>
    <t>množstevní jednotka</t>
  </si>
  <si>
    <t>Množství</t>
  </si>
  <si>
    <t>cena celkem bez DPH</t>
  </si>
  <si>
    <t>AV technika - učebny: LD108, LD109, LD110, LD111</t>
  </si>
  <si>
    <t>AV technika - Učebna LD108</t>
  </si>
  <si>
    <t>Interaktivní displej</t>
  </si>
  <si>
    <t>Interaktivní displej s min. parametry: úhlopříčka min. 86" (218cm) a rozlišení obrazu 4K UHD, svítivost min. 420 nits, zabudované reproduktory min 2x20W. Podpora  min. 20 bodů dotyku najednou (10 pro psaní perem). Minimálně 8GB RAM, 64GB úložiště. Možnost bezdrátového připojení. Min. konektivita. min. 3x HDMI 2.1, 1x.USB-C, 1x VGA, 4x USB 3.0, 1x USB 2.0, 1x audio OUT, 1x HDMI OUT. Podpora zobrazení výstupu ze dvou aplikací najednou. Aktivní dok pro automatické spuštění režimu bílé tabule nebo anotací. Integrovaný senzor okolního světla. Součástí dodávky min 2 bezbateriové pera pro interaktivní psaní. 3 roky záruky s výměnou panelu do 5 pracovních dní. Možnost rozšířit záruku na 5, nebo 7 let.</t>
  </si>
  <si>
    <t>ks</t>
  </si>
  <si>
    <t>Nástěnný držák displeje</t>
  </si>
  <si>
    <t>Nástěnný fixní držák. Minimální nosnost 100kg. Standard VESA s roztečí dle použitého  displeje. Možnost horizontálního posunu po instalaci min  +/- 200 mm doleva a doprava. Možnost doladění výšky a vodováhy pro instalaci. Bezpečná západka obrazovky do držáku.</t>
  </si>
  <si>
    <t>Prezentační PC</t>
  </si>
  <si>
    <t>Prezentační PC katedra - bude využito stávající</t>
  </si>
  <si>
    <t>Monitor katedra</t>
  </si>
  <si>
    <t>Monitor katedra - bude využito stávající</t>
  </si>
  <si>
    <t>Reproduktory</t>
  </si>
  <si>
    <t>Aktivní reproduktory - budou využity stávající</t>
  </si>
  <si>
    <t>Mixážní systém</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</si>
  <si>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</si>
  <si>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POE injector</t>
  </si>
  <si>
    <t>POE injector s min. napájecím výkonem na výstupu 50W, s podporou 802.3af/at/bt , 1Gbit.</t>
  </si>
  <si>
    <t>Mikrofonní pole</t>
  </si>
  <si>
    <t>Sestava mikrofonní pole, min. pro snímání min. tří řečníků samostatně, požadavky: individuální úzce směrové mikrofonní laloky 180°, automatické směrování a přepínání na řečníka, automatická mixáž, DSP, AEC, AGC, rozměr max. 650x650mm, váha max. 6,5 kg, bílé provedení, vč. držáku, instalace podle potřeby na strop, na zeď nebo na stůl.</t>
  </si>
  <si>
    <t>Dante switch</t>
  </si>
  <si>
    <t>Datový switch s min. parametry: 5 portů 10/100/1000Mbit, min. 4x PoE+, celkový napájecí výkon přes PoE min. 60W, pasivní chlazení, s napájecím zdrojem.</t>
  </si>
  <si>
    <t>Maticový přepínač</t>
  </si>
  <si>
    <t>Maticový přepínač s min. parametry: 4x2 HDMI. Podpora standardů HDMI 1.4 a HDCP 1.4. Podpora rozlišení 4K/UHD @ 60 Hz 4:2:0. Vestavěný audio embeder/de-embeder s volitelným směřováním zvuku na vybraný vstup/výstup (1x IN, 1x OUT). EDID manager. 1x RS232 obousměrný, 2x RS/IR jednosměrný, ovládání přes tlačítka na předním panelu nebo LAN.</t>
  </si>
  <si>
    <t>Signálový extender - vysílač</t>
  </si>
  <si>
    <t>Extender pro přenos HDMI po kabelu CATx - Vysílač s min. parametry: Podpora standardů HDBase-T, HDMI 1.4a, HDCP 2.2. Podpora 4K/UHD@60Hz 4:2:0. Přenos 4K/UHD na min. 70 m. Přenos RS-232 (obousměrně) a IR příkazů.
HDCP kompatibilní. Podpora přenosu EDID, CEC, 3D. PoCc napájení přijímače po CATx kabelu.</t>
  </si>
  <si>
    <t>Signálový extender - přijímač</t>
  </si>
  <si>
    <t>Extender pro přenos HDMI po kabelu CATx - Přijímač s min. parametry: Podpora standardů HDBase-T, HDMI 1.4a, HDCP 2.2. Podpora 4K/UHD@60Hz 4:2:0. Přenos 4K/UHD na min. 70 m. Přenos RS-232 (obousměrně) a IR příkazů.
HDCP kompatibilní. Podpora přenosu EDID, CEC, 3D. PoCc napájení přijímače po CATx kabelu.</t>
  </si>
  <si>
    <t>Signálový extender</t>
  </si>
  <si>
    <t>Extender pro přenos HDMI signalu po HDMI s min. parametry: Podpora HDMI 2.0 a HDCP 2.2. Podpora rozlišení max. 4K/UHD @ 60Hz, 4:4:4. HDCP kompatibilní.</t>
  </si>
  <si>
    <t>USB extender</t>
  </si>
  <si>
    <t xml:space="preserve">Extender USB 2.0 po CATx (vysílač + přijímač) s min. parametry: Prodlužuje kabelovou trasu USB 2.0 (high-speed) při rychlosti min. 480Mb/s a to do vzdálenosti min. 60m pomocí kabelu Cat5/Cat5e/Cat6. Podpora rychlostí High-Speed (480Mb/s), full-speed (12 Mb/s) nebo low-speed (1.5 Mb/s). </t>
  </si>
  <si>
    <t>USB přepínač</t>
  </si>
  <si>
    <t>4-portový průmyslový přepínač USB3.1 Gen1 s min. parametry: Umožňuje sdílet 4 počítače se zařízeními USB3.1 Gen1, jako jsou klávesnice, myš a další periferní zařízení. Je vhodný pro průmyslové prostředí. RS-422 / RS-485. Podporuje specifikaci rozhraní USB 3.1 Gen1, min. přenosové rychlosti až 5 Gb / s. LED indikátory.</t>
  </si>
  <si>
    <t>Převodník HDMI/USB</t>
  </si>
  <si>
    <t>Capture USB 3.0 karta, 1xHDMI vstup s embedovaným audiem, min. vstupní rozlišení 2048x2160, Plug-And-Play.</t>
  </si>
  <si>
    <t>Videokamera</t>
  </si>
  <si>
    <t>Motorická PTZ kamera s minimálními parametry: 1/2,8" CMOS čip, záběr objektivu min.72°, optický zoom min.12x, rozsah otočení/náklop objektivu (Pan/Tilt) -170° až +170°, -30°až +90°, automatické vyvážení bílé AWB, ostření, clony, WDR - široký dynamický rozsah, elektronická závěrka, rozlišení min. Full HD 1920x1080p až 60 fps, dynamické odstranění šumu v obraze pomocí DNR. Vstupy/výstupy: ethernet RJ45, 3G-SDI, HDMI, USB-A, RS232, RS485, audio in, audio out. Streaming H.264, H.265, NDI HX. Podpora standardu Onvif. Napájení adaptérem, nebo PoE 802.3af. provedení kamery v bílé barvě</t>
  </si>
  <si>
    <t>Přípojné místo katedra</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</si>
  <si>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instalaci klávesnice řídicího systému. Možnost barevného provedení černá, stříbrná, bílá (bude zvoleno dle požadavku investora). Přípojné místo musí překrýt stávající otvor v desce stolu, v opačném případě je nutné dodat včetně kovové krycí desky v barvě přípojného místa.</t>
  </si>
  <si>
    <t>Malé řídicí systémy</t>
  </si>
  <si>
    <t>Malý řídící systém s klávesnicí, řídící jednotkou a příslušenstvím pro instalaci do přípojného místa. Min parametry: 8x tlačítko s indikační LED ovládanou programově, popis tlačítek pomocí potištěné folie, řízení: 1x Bi-directional serial RS-232/485, 4x univerzální port (digital I/O, IR, RS232), 2x rele 2VDC/0,5A, Wired 10/100 BaseT LAN, Web server a Admin Web stránky pro nastavení, RAM LPDDR 64 MB, flash 256 MB, kovové provedení.</t>
  </si>
  <si>
    <t>Switch</t>
  </si>
  <si>
    <t>Datový switch s min. 8 porty 10/100/1000Mbit, min. 8x PoE+, celkový napájecí výkon přes PoE min. 60W, pasivní chlazením, s napájecím zdrojem</t>
  </si>
  <si>
    <t>Racková konstrukce</t>
  </si>
  <si>
    <t>19" hliníková racková konstrukce pro instalaci do skříňky, výška 10U.</t>
  </si>
  <si>
    <t>Příslušenství rack</t>
  </si>
  <si>
    <t>Ostatní rackové drobné příslušensntí obsahující police, záslepky, šrouby, vyvazovací profily, ard..</t>
  </si>
  <si>
    <t>Rozvodný panel do racku</t>
  </si>
  <si>
    <t>19" rozvodný panel  1U 8x230V UTE, přívod černý - 2m, podsvícený vypínač</t>
  </si>
  <si>
    <t>Dvířka katedra</t>
  </si>
  <si>
    <t>Doplnění 1 ks dvířek do stávající levé skříňky katedry. Dvířka budou včetně větrací mřížky ve spodní části dvířek. Barevné provedení dle katedry (buk), materiál lamino, olepené hrany, madlo, panty, včetné zámku. Včetně zaměření dvířek pro katedry před výrobou.</t>
  </si>
  <si>
    <t>Kabel HDMI</t>
  </si>
  <si>
    <t>HDMI kabel 1-3m (dle využití) s minimálními technickými parametry: Rozlišení  4K*2K @ 60Hz. 99.9% měděný vodič nebo postříbřené měděné jádro.  Trojitě stíněný kabel a extra stínění v konektoru. Podpora audio return channel (ARC), 3D, HDCP, CEC. Vysoká flexibilita.</t>
  </si>
  <si>
    <t>HDMI kabel 12,5m s minimálními technickými parametry: Rozlišení  4K*2K @ 60Hz. 99.9% měděný vodič nebo postříbřené měděné jádro.  Trojitě stíněný kabel a extra stínění v konektoru. Podpora audio return channel (ARC), 3D, HDCP, CEC. Vysoká flexibilita.</t>
  </si>
  <si>
    <t>USB kabel</t>
  </si>
  <si>
    <t>Prodlužovací kabel min. USB 2.0, A-A, délka 2 m</t>
  </si>
  <si>
    <t>Patch kabel S/FTP</t>
  </si>
  <si>
    <t>CAT6 patch kabel délka 1-3 m (dle využití), dvojité stínění SFTP, AWG26, izolace polyethylen, plášť PVC, typ konektorů RJ45/RJ45</t>
  </si>
  <si>
    <t>Kabel FTP cat.6</t>
  </si>
  <si>
    <t xml:space="preserve">Stíněný kabel CAT6 s LSOH pláštěm. Nejvyšší podporovaný protokol  - 1000BaseT, 1000BaseTX. Stínění - fólie kolem všech 4 párů. Šířka pásma - 250 MHz. Jednotlivé páry odděleny plastovým křížem. </t>
  </si>
  <si>
    <t>m</t>
  </si>
  <si>
    <t>Kabel audio</t>
  </si>
  <si>
    <t>Nesymetrický stíněný stero kabel. 2x 0,14 mm2 ( 2,9 x 5,8 mm ), instalační pro konektory jack 3.5 mm</t>
  </si>
  <si>
    <t>Symetrický stíněný audio stereo kabel 2 x 2 x 0,22.</t>
  </si>
  <si>
    <t>Konektory</t>
  </si>
  <si>
    <t>Set konetorů k signálové kabeláži (audio, RJ45, RS232, atd.)</t>
  </si>
  <si>
    <t>set</t>
  </si>
  <si>
    <t>Montážní materiál</t>
  </si>
  <si>
    <t>Ostatní drobný montážní materiál (lišty, pásky, svorky, kotvící materiál, atd.)</t>
  </si>
  <si>
    <t>Demontáže</t>
  </si>
  <si>
    <t>Demontáž stávající AV techniky a předání investorovi.</t>
  </si>
  <si>
    <t>kpl</t>
  </si>
  <si>
    <t>Instalace</t>
  </si>
  <si>
    <t>Instalace audio techniky (Reproduktory, Mixážní pult, Digitální audiomatice).</t>
  </si>
  <si>
    <t>Instalace kabeláže včetně konektorů (Příprava a pokládka kabelového svazku. Konektory: audio, video, řízení, napájení.)</t>
  </si>
  <si>
    <t>Instalace interfacové techniky (Instalace interfacové techniky, přístrojové skříně a rozvaděče. Vyvázání kabeláže a zapojení napájení)</t>
  </si>
  <si>
    <t xml:space="preserve">Instalace řídícího systému (Řídící jednotka, Ovládací prvky, Silové vypínače ovládané z ŘS) </t>
  </si>
  <si>
    <t>Instalace ostatní elektronická zařízení (Interaktivní displej)</t>
  </si>
  <si>
    <t>Další práce (Úklid materiálu, nářadí, likvidace obalů)</t>
  </si>
  <si>
    <t>Programování</t>
  </si>
  <si>
    <t>Programování a SW práce (Řídící systém, režimy a předvolby na dotykovém panelu, tvorba manuálu pro systém)</t>
  </si>
  <si>
    <t>h</t>
  </si>
  <si>
    <t>IT služby (Instalace a nastavení PC, Instalace a konfigurace SW, Konzultace)</t>
  </si>
  <si>
    <t>Projektový managment (Obhlídky na místě, Konzultace, Kontrolní dny)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</si>
  <si>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</si>
  <si>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t>
  </si>
  <si>
    <t>Doprava, ubytování, diety.</t>
  </si>
  <si>
    <t>AV technika - Učebna LD109</t>
  </si>
  <si>
    <t>Nástěnný fixní držák. Minimální nosnost 100 kg. Standard VESA s roztečí dle použitého  displeje. Možnost horizontálního posunu po instalaci min  +/- 200 mm doleva a doprava. Možnost doladění výšky a vodováhy pro instalaci. Bezpečná západka obrazovky do držáku.</t>
  </si>
  <si>
    <t>AV technika - Učebna LD110</t>
  </si>
  <si>
    <t>AV technika - Učebna LD111</t>
  </si>
  <si>
    <t>Nástěnný fixní držák. Minimální nostnost 100 kg. Standard VESA s roztečí dle použitého  displeje. Možnost horizontálního posunu po instalaci min  +/- 200 mm doleva a doprava. Možnost doladění výšky a vodováhy pro instalaci. Bezpečná západka obrazovky do držáku.</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</si>
  <si>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instalci klávesnice řídicího systému. Možnost barevného provedení černá, stříbrná, bílá (bude zvoleno dle požadavku investora). Přípojné místo musí překrýt stávající otvor v desce stolu, v opačném případě je nutné dodat včeně kovové krycí desky v barvě přípojného místa.</t>
  </si>
  <si>
    <t>CENA CELKEM BEZ DPH:</t>
  </si>
  <si>
    <t>AV technika - zasedací místnost: LD222</t>
  </si>
  <si>
    <t>Zasedací místnost LD222</t>
  </si>
  <si>
    <t>Nástěnný fixní držák. Minimální nosnost 100kg. Standard VESA s roztečí dle použitého  displeje. Možnost horizontálního posunu po instalaci min  +/- 200 mm doleva a doprava. Možnost doladění výšky a vodováhy pro instalaci. Bezpečném západka obrazovky do držáku.</t>
  </si>
  <si>
    <t>Kobimovaný maticový přepínač</t>
  </si>
  <si>
    <t>Kombinovaný maticový přepínač s min. parametry: 6 x 2. Podpora standardů HDMI 1.4, HDBase-T, HDCP. Rozlišení 4K/UHD @ 60Hz 4:2:0, 2048x1080 nebo 1920x120 nebo 1080p. Vstupy: 4x HDMI, 2x CATx (standard HDBase-T)
Výstupy: zrcadlené 2x CATx (standard HDBase-T), 2x HDMI. Audio: 4x stereo In, 2x stereo Out. Rozšířený EDID management. Audio embeding. Audio de-embeding z HDMI signálu. Separátní audio a video přepínání. HDCP kompatibilní. Ovládání: Tlačítka na čelním panelu, RS-232, IP.</t>
  </si>
  <si>
    <t>Skupinové videokonference</t>
  </si>
  <si>
    <t>Videokonferenční řešení pro střední místnosti. Řešení obsahuje konferenční soundbar s integrovanou kamerou, min. 8" dotykový displej pro ovládání konference. Podpora aplikace MS Teams pro Android nebo Zoom v režimu se dvěma monitory. Minimální specifikace soudbaru: integrovaná kamera s digitálním 5x zoomem a funkcí elektronické PTZ, automatická detekce obličeje a jeho sledování v záběru, FOV 120º, rozlišení UHD 2160p, integrované mikrofonní pole s mikrofony s dosahem min. 7,5 metru. Možnost rozšíření o stolní přídavný mikrofon. Vestavěné reproduktory. Vstupy a výstupy: 1x USB-C, 2x USB, 1x HDMI vstup pro obsah z počítače, 2x HDMI výstup pro připojení k monitoru. Minilmální specifikace dotykového panelu: min. 8" displej, aplikace pro ovládání konference. Připojení k soundbaru pomocí CATx kabelu. Min. záruka 12 měsíců.</t>
  </si>
  <si>
    <t>Maintenance Service</t>
  </si>
  <si>
    <t>Předplatné služby maintenance pro výše uvedený videokonferenční systém na 12 měsíců. Předplatné zahrnuje služby výrobce ve formě online podpory a přístupu k dokumentům, software a dalším zdrojům. Předplatné nezahrnuje služby technika a jeho dopravu.</t>
  </si>
  <si>
    <t>rok</t>
  </si>
  <si>
    <t xml:space="preserve">Instalační sada </t>
  </si>
  <si>
    <t xml:space="preserve">Instalační sada pro Videokonferenční codec k montáži nad/pod monitor s uchycením VESA 100x100 - 600x600. </t>
  </si>
  <si>
    <t>Nerezové/hliníkové přípojné místo s víkem pro instalaci do desky stolu, včetně krycí nohy pod desku stolu. Kabeláž a 230V zásuvky uschovány pod víkem. Vybavení 2x 230V zásuvka. Pull-Out kladkový systém pro instalaci 4 vytahovacích kabelů (součástí vytahovací kabely HDMI, USB 3.0 female a LAN). Volný prostor pro instalaci klávesnice řídicího systému. Možnost barevného provedení černá, stříbrná, bílá (bude zvoleno dle požadavku investora). Přípojné místo musí překrýt stávající otvor v desce stolu, v opačném případě je nutné dodat včeně kovové krycí desky v barvě přípojného místa.</t>
  </si>
  <si>
    <t>Doplnění PM</t>
  </si>
  <si>
    <t>Doplnění stávající přípojného místa AH Meyer Turn o novou zásleku s HDMI konektorem.</t>
  </si>
  <si>
    <t>HDMI kabel 7,5m s minimálními technickými parametry: Rozlišení  4K*2K @ 60Hz. 99.9% měděný vodič nebo postříbřené měděné jádro.  Trojitě stíněný kabel a extra stínění v konektoru. Podpora audio return channel (ARC), 3D, HDCP, CEC. Vysoká flexibilita.</t>
  </si>
  <si>
    <t>USB-C kabel</t>
  </si>
  <si>
    <t xml:space="preserve">Propojovací kabel USB 3.2 Gen1,USB-C/USB-C, 4K/30 video a 60Wnapájení, přenosová rychlost USB  5 Gbps,  délka 7,6 m, kompatibilní s Thunderbolt 3 zařízeními, nepotřebuje externí napájení.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</si>
</sst>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_(&quot;Kč&quot;* #,##0.00_);_(&quot;Kč&quot;* \(#,##0.00\);_(&quot;Kč&quot;* &quot;-&quot;??_);_(@_)"/>
    <numFmt numFmtId="165" formatCode="#,##0\ &quot;Kč&quot;"/>
    <numFmt numFmtId="166" formatCode="_-* #,##0\ &quot;Kč&quot;_-;\-* #,##0\ &quot;Kč&quot;_-;_-* &quot;-&quot;??\ &quot;Kč&quot;_-;_-@_-"/>
  </numFmts>
  <fonts count="17">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8"/>
      <name val="Arial CE"/>
      <family val="2"/>
    </font>
    <font>
      <b/>
      <u val="single"/>
      <sz val="8"/>
      <name val="Arial CE"/>
      <family val="2"/>
    </font>
    <font>
      <u val="single"/>
      <sz val="10"/>
      <color indexed="12"/>
      <name val="Arial CE"/>
      <family val="2"/>
    </font>
    <font>
      <b/>
      <sz val="14"/>
      <name val="Arial CE"/>
      <family val="2"/>
    </font>
    <font>
      <sz val="14"/>
      <name val="Arial CE"/>
      <family val="2"/>
    </font>
    <font>
      <i/>
      <sz val="10"/>
      <name val="Arial CE"/>
      <family val="2"/>
    </font>
    <font>
      <sz val="16"/>
      <color rgb="FFFF0000"/>
      <name val="Arial CE"/>
      <family val="2"/>
    </font>
  </fonts>
  <fills count="6">
    <fill>
      <patternFill/>
    </fill>
    <fill>
      <patternFill patternType="gray125"/>
    </fill>
    <fill>
      <patternFill patternType="solid">
        <fgColor rgb="FF92D050"/>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22"/>
        <bgColor indexed="64"/>
      </patternFill>
    </fill>
  </fills>
  <borders count="19">
    <border>
      <left/>
      <right/>
      <top/>
      <bottom/>
      <diagonal/>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bottom style="medium"/>
    </border>
    <border>
      <left/>
      <right/>
      <top style="thin"/>
      <bottom style="mediu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2" fillId="0" borderId="0" applyNumberFormat="0" applyFill="0" applyBorder="0">
      <alignment/>
      <protection locked="0"/>
    </xf>
    <xf numFmtId="9"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44" fontId="0" fillId="0" borderId="0" applyFont="0" applyFill="0" applyBorder="0" applyAlignment="0" applyProtection="0"/>
  </cellStyleXfs>
  <cellXfs count="94">
    <xf numFmtId="0" fontId="0" fillId="0" borderId="0" xfId="0"/>
    <xf numFmtId="0" fontId="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xf numFmtId="0" fontId="0" fillId="0" borderId="0" xfId="0" applyFont="1" applyAlignment="1">
      <alignment horizontal="center" vertical="center" wrapTex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165" fontId="9" fillId="0" borderId="4" xfId="0" applyNumberFormat="1" applyFont="1" applyBorder="1" applyAlignment="1">
      <alignment horizontal="center" vertical="top" wrapText="1" shrinkToFit="1"/>
    </xf>
    <xf numFmtId="0" fontId="4" fillId="0" borderId="0" xfId="0" applyFont="1" applyAlignment="1">
      <alignment horizontal="left" vertical="center"/>
    </xf>
    <xf numFmtId="164" fontId="0" fillId="0" borderId="0" xfId="21" applyFont="1" applyAlignment="1">
      <alignment horizontal="center" vertical="center" wrapText="1"/>
    </xf>
    <xf numFmtId="0" fontId="7" fillId="0" borderId="0" xfId="0" applyFont="1" applyProtection="1">
      <protection locked="0"/>
    </xf>
    <xf numFmtId="0" fontId="7" fillId="0" borderId="0" xfId="0" applyFont="1" applyProtection="1">
      <protection locked="0"/>
    </xf>
    <xf numFmtId="0" fontId="7" fillId="0" borderId="0" xfId="0" applyFont="1" applyAlignment="1" applyProtection="1">
      <alignment wrapText="1"/>
      <protection locked="0"/>
    </xf>
    <xf numFmtId="1" fontId="7" fillId="0" borderId="0" xfId="0" applyNumberFormat="1" applyFont="1" applyProtection="1">
      <protection locked="0"/>
    </xf>
    <xf numFmtId="166" fontId="7" fillId="0" borderId="0" xfId="0" applyNumberFormat="1" applyFont="1" applyProtection="1">
      <protection locked="0"/>
    </xf>
    <xf numFmtId="0" fontId="0" fillId="0" borderId="5" xfId="0" applyFont="1" applyBorder="1" applyAlignment="1">
      <alignment horizontal="center" vertical="center" wrapText="1"/>
    </xf>
    <xf numFmtId="165" fontId="9" fillId="0" borderId="6" xfId="0" applyNumberFormat="1" applyFont="1" applyBorder="1" applyAlignment="1">
      <alignment horizontal="right" vertical="center"/>
    </xf>
    <xf numFmtId="0" fontId="7" fillId="0" borderId="7" xfId="0" applyFont="1" applyBorder="1" applyProtection="1">
      <protection locked="0"/>
    </xf>
    <xf numFmtId="0" fontId="7" fillId="0" borderId="7" xfId="0" applyFont="1" applyBorder="1" applyAlignment="1" applyProtection="1">
      <alignment wrapText="1"/>
      <protection locked="0"/>
    </xf>
    <xf numFmtId="1" fontId="7" fillId="0" borderId="7" xfId="0" applyNumberFormat="1" applyFont="1" applyBorder="1" applyProtection="1">
      <protection locked="0"/>
    </xf>
    <xf numFmtId="0" fontId="0" fillId="0" borderId="8" xfId="0" applyFont="1" applyBorder="1" applyAlignment="1">
      <alignment vertical="center" wrapText="1"/>
    </xf>
    <xf numFmtId="0" fontId="0" fillId="0" borderId="8" xfId="0" applyFont="1" applyBorder="1" applyAlignment="1">
      <alignment horizontal="center" vertical="center" wrapText="1"/>
    </xf>
    <xf numFmtId="165" fontId="0" fillId="0" borderId="8" xfId="0" applyNumberFormat="1" applyFont="1" applyBorder="1" applyAlignment="1">
      <alignment horizontal="right" vertical="center" wrapText="1"/>
    </xf>
    <xf numFmtId="0" fontId="0" fillId="0" borderId="0" xfId="0" applyFont="1" applyProtection="1">
      <protection locked="0"/>
    </xf>
    <xf numFmtId="0" fontId="13" fillId="0" borderId="9" xfId="0" applyFont="1" applyBorder="1" applyAlignment="1" applyProtection="1">
      <alignment horizontal="center" wrapText="1"/>
      <protection locked="0"/>
    </xf>
    <xf numFmtId="0" fontId="0" fillId="0" borderId="8" xfId="0" applyFont="1" applyBorder="1" applyAlignment="1">
      <alignment horizontal="center" vertical="top" wrapText="1" shrinkToFit="1"/>
    </xf>
    <xf numFmtId="0" fontId="0" fillId="0" borderId="8" xfId="0" applyFont="1" applyBorder="1" applyAlignment="1" applyProtection="1">
      <alignment horizontal="center" vertical="top" wrapText="1" shrinkToFit="1"/>
      <protection locked="0"/>
    </xf>
    <xf numFmtId="0" fontId="0" fillId="0" borderId="8" xfId="0" applyFont="1" applyBorder="1" applyAlignment="1" applyProtection="1">
      <alignment horizontal="center" vertical="top" textRotation="90" wrapText="1" shrinkToFit="1"/>
      <protection locked="0"/>
    </xf>
    <xf numFmtId="0" fontId="0" fillId="0" borderId="0" xfId="0" applyFont="1" applyAlignment="1" applyProtection="1">
      <alignment horizontal="center" vertical="top" wrapText="1" shrinkToFit="1"/>
      <protection locked="0"/>
    </xf>
    <xf numFmtId="0" fontId="9" fillId="2" borderId="10" xfId="0" applyFont="1" applyFill="1" applyBorder="1" applyAlignment="1" applyProtection="1">
      <alignment horizontal="left" vertical="center"/>
      <protection locked="0"/>
    </xf>
    <xf numFmtId="0" fontId="13" fillId="2" borderId="11" xfId="0" applyFont="1" applyFill="1" applyBorder="1" applyAlignment="1" applyProtection="1">
      <alignment horizontal="left" vertical="top" wrapText="1" shrinkToFit="1"/>
      <protection locked="0"/>
    </xf>
    <xf numFmtId="0" fontId="13" fillId="2" borderId="11" xfId="0" applyFont="1" applyFill="1" applyBorder="1" applyAlignment="1" applyProtection="1">
      <alignment horizontal="left" vertical="top"/>
      <protection locked="0"/>
    </xf>
    <xf numFmtId="0" fontId="13" fillId="2" borderId="12" xfId="0" applyFont="1" applyFill="1" applyBorder="1" applyAlignment="1" applyProtection="1">
      <alignment horizontal="left" vertical="top" wrapText="1" shrinkToFit="1"/>
      <protection locked="0"/>
    </xf>
    <xf numFmtId="0" fontId="9"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top" wrapText="1" shrinkToFit="1"/>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wrapText="1" shrinkToFit="1"/>
      <protection locked="0"/>
    </xf>
    <xf numFmtId="0" fontId="15" fillId="0" borderId="8" xfId="0" applyFont="1" applyBorder="1" applyAlignment="1" applyProtection="1">
      <alignment horizontal="center" vertical="center" wrapText="1"/>
      <protection locked="0"/>
    </xf>
    <xf numFmtId="0" fontId="13" fillId="3" borderId="11" xfId="0" applyFont="1" applyFill="1" applyBorder="1" applyAlignment="1" applyProtection="1">
      <alignment horizontal="left" vertical="top" wrapText="1" shrinkToFit="1"/>
      <protection locked="0"/>
    </xf>
    <xf numFmtId="0" fontId="13" fillId="3" borderId="11" xfId="0" applyFont="1" applyFill="1" applyBorder="1" applyAlignment="1" applyProtection="1">
      <alignment horizontal="left" vertical="top"/>
      <protection locked="0"/>
    </xf>
    <xf numFmtId="0" fontId="9" fillId="4" borderId="10" xfId="0" applyFont="1" applyFill="1" applyBorder="1" applyAlignment="1" applyProtection="1">
      <alignment horizontal="left" vertical="center"/>
      <protection locked="0"/>
    </xf>
    <xf numFmtId="0" fontId="13" fillId="4" borderId="11" xfId="0" applyFont="1" applyFill="1" applyBorder="1" applyAlignment="1" applyProtection="1">
      <alignment horizontal="left" vertical="top" wrapText="1" shrinkToFit="1"/>
      <protection locked="0"/>
    </xf>
    <xf numFmtId="0" fontId="13" fillId="4" borderId="11" xfId="0" applyFont="1" applyFill="1" applyBorder="1" applyAlignment="1" applyProtection="1">
      <alignment horizontal="left" vertical="top"/>
      <protection locked="0"/>
    </xf>
    <xf numFmtId="0" fontId="13" fillId="4" borderId="12" xfId="0" applyFont="1" applyFill="1" applyBorder="1" applyAlignment="1" applyProtection="1">
      <alignment horizontal="left" vertical="top" wrapText="1" shrinkToFit="1"/>
      <protection locked="0"/>
    </xf>
    <xf numFmtId="0" fontId="0" fillId="0" borderId="8" xfId="0" applyFont="1" applyBorder="1" applyAlignment="1">
      <alignment horizontal="left" vertical="center" wrapText="1" shrinkToFit="1"/>
    </xf>
    <xf numFmtId="0" fontId="0" fillId="0" borderId="0" xfId="0" applyFont="1"/>
    <xf numFmtId="0" fontId="15" fillId="0" borderId="8" xfId="0" applyFont="1" applyBorder="1" applyAlignment="1">
      <alignment horizontal="left" vertical="center" wrapText="1"/>
    </xf>
    <xf numFmtId="0" fontId="15" fillId="0" borderId="8" xfId="22" applyFont="1" applyBorder="1" applyAlignment="1">
      <alignment vertical="center" wrapText="1" shrinkToFit="1"/>
      <protection/>
    </xf>
    <xf numFmtId="0" fontId="15"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22" applyFont="1" applyBorder="1" applyAlignment="1">
      <alignment vertical="center" wrapText="1" shrinkToFit="1"/>
      <protection/>
    </xf>
    <xf numFmtId="0" fontId="14" fillId="0" borderId="0" xfId="0" applyFont="1" applyProtection="1">
      <protection locked="0"/>
    </xf>
    <xf numFmtId="0" fontId="13" fillId="0" borderId="0" xfId="0" applyFont="1" applyAlignment="1" applyProtection="1">
      <alignment vertic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166" fontId="13" fillId="0" borderId="0" xfId="0" applyNumberFormat="1" applyFont="1" applyAlignment="1" applyProtection="1">
      <alignment horizontal="right" vertical="center"/>
      <protection locked="0"/>
    </xf>
    <xf numFmtId="0" fontId="0" fillId="0" borderId="8" xfId="23" applyFont="1" applyBorder="1" applyAlignment="1">
      <alignment vertical="center" wrapText="1"/>
      <protection/>
    </xf>
    <xf numFmtId="0" fontId="0" fillId="0" borderId="8" xfId="0" applyBorder="1" applyAlignment="1" applyProtection="1">
      <alignment horizontal="center" vertical="center" wrapText="1"/>
      <protection locked="0"/>
    </xf>
    <xf numFmtId="166" fontId="0" fillId="0" borderId="8" xfId="21"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6" fillId="0" borderId="0" xfId="0" applyFont="1" applyProtection="1">
      <protection locked="0"/>
    </xf>
    <xf numFmtId="166" fontId="15" fillId="0" borderId="8" xfId="21" applyNumberFormat="1" applyFont="1" applyBorder="1" applyAlignment="1" applyProtection="1">
      <alignment vertical="center"/>
      <protection/>
    </xf>
    <xf numFmtId="0" fontId="15" fillId="0" borderId="8" xfId="0" applyFont="1" applyBorder="1" applyAlignment="1" applyProtection="1">
      <alignment horizontal="left" vertical="center" wrapText="1"/>
      <protection locked="0"/>
    </xf>
    <xf numFmtId="165" fontId="0" fillId="0" borderId="8" xfId="0" applyNumberFormat="1" applyFont="1" applyBorder="1" applyAlignment="1" applyProtection="1">
      <alignment horizontal="right" vertical="center" wrapText="1" shrinkToFit="1"/>
      <protection locked="0"/>
    </xf>
    <xf numFmtId="166" fontId="0" fillId="0" borderId="8" xfId="21" applyNumberFormat="1" applyFont="1" applyBorder="1" applyAlignment="1" applyProtection="1">
      <alignment vertical="center"/>
      <protection/>
    </xf>
    <xf numFmtId="0" fontId="10" fillId="0" borderId="0" xfId="0" applyFont="1" applyAlignment="1">
      <alignment horizontal="left" vertical="top"/>
    </xf>
    <xf numFmtId="0" fontId="15" fillId="0" borderId="8" xfId="0" applyFont="1" applyBorder="1" applyAlignment="1" applyProtection="1">
      <alignment vertical="center"/>
      <protection locked="0"/>
    </xf>
    <xf numFmtId="166" fontId="13" fillId="0" borderId="0" xfId="0" applyNumberFormat="1" applyFont="1" applyAlignment="1">
      <alignment horizontal="right" vertical="center"/>
    </xf>
    <xf numFmtId="166" fontId="0" fillId="0" borderId="8" xfId="21" applyNumberFormat="1" applyFont="1" applyBorder="1" applyAlignment="1" applyProtection="1">
      <alignment horizontal="right" vertical="center"/>
      <protection/>
    </xf>
    <xf numFmtId="0" fontId="0" fillId="0" borderId="8" xfId="23" applyFont="1" applyBorder="1" applyAlignment="1" applyProtection="1">
      <alignment vertical="center" wrapText="1"/>
      <protection locked="0"/>
    </xf>
    <xf numFmtId="166" fontId="13" fillId="3" borderId="12" xfId="0" applyNumberFormat="1" applyFont="1" applyFill="1" applyBorder="1" applyAlignment="1">
      <alignment horizontal="right" vertical="top" wrapText="1" shrinkToFit="1"/>
    </xf>
    <xf numFmtId="165" fontId="15" fillId="0" borderId="8" xfId="0" applyNumberFormat="1" applyFont="1" applyBorder="1" applyAlignment="1" applyProtection="1">
      <alignment vertical="center"/>
      <protection locked="0"/>
    </xf>
    <xf numFmtId="0" fontId="0" fillId="0" borderId="8" xfId="0" applyFont="1" applyBorder="1" applyAlignment="1" applyProtection="1">
      <alignment vertical="center"/>
      <protection locked="0"/>
    </xf>
    <xf numFmtId="0" fontId="7" fillId="0" borderId="7" xfId="0" applyFont="1" applyBorder="1"/>
    <xf numFmtId="165" fontId="0" fillId="0" borderId="8" xfId="0" applyNumberFormat="1" applyFont="1" applyBorder="1" applyAlignment="1" applyProtection="1">
      <alignment vertical="center"/>
      <protection locked="0"/>
    </xf>
    <xf numFmtId="0" fontId="0" fillId="0" borderId="8" xfId="0" applyFont="1" applyBorder="1" applyAlignment="1" applyProtection="1">
      <alignment horizontal="left" vertical="center" wrapText="1"/>
      <protection locked="0"/>
    </xf>
    <xf numFmtId="0" fontId="0" fillId="0" borderId="8" xfId="38" applyFont="1" applyBorder="1" applyAlignment="1" applyProtection="1">
      <alignment horizontal="left" vertical="center" wrapText="1" shrinkToFit="1"/>
      <protection locked="0"/>
    </xf>
    <xf numFmtId="165" fontId="0" fillId="0" borderId="13" xfId="0" applyNumberFormat="1" applyFont="1" applyBorder="1" applyAlignment="1">
      <alignment horizontal="right" vertical="center" wrapText="1"/>
    </xf>
    <xf numFmtId="0" fontId="3" fillId="0" borderId="0" xfId="0" applyFont="1" applyAlignment="1">
      <alignment horizontal="center" vertical="center"/>
    </xf>
    <xf numFmtId="0" fontId="9" fillId="5" borderId="14" xfId="0" applyFont="1" applyFill="1" applyBorder="1" applyAlignment="1">
      <alignment horizontal="center" vertical="center"/>
    </xf>
    <xf numFmtId="0" fontId="9" fillId="5" borderId="15" xfId="0" applyFont="1" applyFill="1" applyBorder="1" applyAlignment="1">
      <alignment horizontal="center" vertical="center"/>
    </xf>
    <xf numFmtId="0" fontId="0" fillId="0" borderId="16" xfId="0" applyFont="1" applyBorder="1" applyAlignment="1">
      <alignment vertical="center"/>
    </xf>
    <xf numFmtId="0" fontId="9" fillId="0" borderId="17" xfId="0" applyFont="1" applyBorder="1" applyAlignment="1">
      <alignment horizontal="right" vertical="center"/>
    </xf>
    <xf numFmtId="0" fontId="9" fillId="0" borderId="1" xfId="0" applyFont="1" applyBorder="1" applyAlignment="1">
      <alignment horizontal="right" vertical="center"/>
    </xf>
    <xf numFmtId="0" fontId="9" fillId="0" borderId="18"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cellXfs>
  <cellStyles count="42">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Měna 5" xfId="40"/>
    <cellStyle name="Normální 14 4" xfId="41"/>
    <cellStyle name="Normální 16 4" xfId="42"/>
    <cellStyle name="Měna 2 4" xfId="43"/>
    <cellStyle name="Měna 3 3" xfId="44"/>
    <cellStyle name="Normální 14 2 3" xfId="45"/>
    <cellStyle name="Normální 16 2 3" xfId="46"/>
    <cellStyle name="Měna 2 2 3" xfId="47"/>
    <cellStyle name="Měna 4 2" xfId="48"/>
    <cellStyle name="Normální 14 3 2" xfId="49"/>
    <cellStyle name="Normální 16 3 2" xfId="50"/>
    <cellStyle name="Měna 2 3 2" xfId="51"/>
    <cellStyle name="Měna 3 2 2" xfId="52"/>
    <cellStyle name="Normální 14 2 2 2" xfId="53"/>
    <cellStyle name="Normální 16 2 2 2" xfId="54"/>
    <cellStyle name="Měna 2 2 2 2"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21</xdr:row>
      <xdr:rowOff>161925</xdr:rowOff>
    </xdr:from>
    <xdr:ext cx="609600" cy="0"/>
    <xdr:pic>
      <xdr:nvPicPr>
        <xdr:cNvPr id="2"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107156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67</xdr:row>
      <xdr:rowOff>161925</xdr:rowOff>
    </xdr:from>
    <xdr:ext cx="609600" cy="0"/>
    <xdr:pic>
      <xdr:nvPicPr>
        <xdr:cNvPr id="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331470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113</xdr:row>
      <xdr:rowOff>161925</xdr:rowOff>
    </xdr:from>
    <xdr:ext cx="609600" cy="0"/>
    <xdr:pic>
      <xdr:nvPicPr>
        <xdr:cNvPr id="4"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557212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159</xdr:row>
      <xdr:rowOff>161925</xdr:rowOff>
    </xdr:from>
    <xdr:ext cx="609600" cy="0"/>
    <xdr:pic>
      <xdr:nvPicPr>
        <xdr:cNvPr id="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1050" y="7824787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xdr:row>
      <xdr:rowOff>0</xdr:rowOff>
    </xdr:from>
    <xdr:ext cx="1133475" cy="0"/>
    <xdr:pic>
      <xdr:nvPicPr>
        <xdr:cNvPr id="6" name="Picture 1" descr="http://www.cuesystem.com/Files/Images/Products/ST0051_Elite-B-7-wifi.png"/>
        <xdr:cNvPicPr preferRelativeResize="1">
          <a:picLocks noChangeAspect="1"/>
        </xdr:cNvPicPr>
      </xdr:nvPicPr>
      <xdr:blipFill>
        <a:blip r:embed="rId1"/>
        <a:stretch>
          <a:fillRect/>
        </a:stretch>
      </xdr:blipFill>
      <xdr:spPr bwMode="auto">
        <a:xfrm>
          <a:off x="657225" y="6762750"/>
          <a:ext cx="1133475" cy="0"/>
        </a:xfrm>
        <a:prstGeom prst="rect">
          <a:avLst/>
        </a:prstGeom>
        <a:noFill/>
        <a:ln>
          <a:noFill/>
        </a:ln>
      </xdr:spPr>
    </xdr:pic>
    <xdr:clientData/>
  </xdr:oneCellAnchor>
  <xdr:oneCellAnchor>
    <xdr:from>
      <xdr:col>1</xdr:col>
      <xdr:colOff>0</xdr:colOff>
      <xdr:row>13</xdr:row>
      <xdr:rowOff>0</xdr:rowOff>
    </xdr:from>
    <xdr:ext cx="1133475" cy="0"/>
    <xdr:pic>
      <xdr:nvPicPr>
        <xdr:cNvPr id="7" name="Picture 1" descr="http://www.cuesystem.com/Files/Images/Products/ST0051_Elite-B-7-wifi.png"/>
        <xdr:cNvPicPr preferRelativeResize="1">
          <a:picLocks noChangeAspect="1"/>
        </xdr:cNvPicPr>
      </xdr:nvPicPr>
      <xdr:blipFill>
        <a:blip r:embed="rId1"/>
        <a:stretch>
          <a:fillRect/>
        </a:stretch>
      </xdr:blipFill>
      <xdr:spPr bwMode="auto">
        <a:xfrm>
          <a:off x="657225" y="6762750"/>
          <a:ext cx="1133475" cy="0"/>
        </a:xfrm>
        <a:prstGeom prst="rect">
          <a:avLst/>
        </a:prstGeom>
        <a:noFill/>
        <a:ln>
          <a:noFill/>
        </a:ln>
      </xdr:spPr>
    </xdr:pic>
    <xdr:clientData/>
  </xdr:oneCellAnchor>
  <xdr:twoCellAnchor>
    <xdr:from>
      <xdr:col>1</xdr:col>
      <xdr:colOff>0</xdr:colOff>
      <xdr:row>13</xdr:row>
      <xdr:rowOff>1400175</xdr:rowOff>
    </xdr:from>
    <xdr:to>
      <xdr:col>1</xdr:col>
      <xdr:colOff>0</xdr:colOff>
      <xdr:row>13</xdr:row>
      <xdr:rowOff>1400175</xdr:rowOff>
    </xdr:to>
    <xdr:pic>
      <xdr:nvPicPr>
        <xdr:cNvPr id="10" name="Obrázek 9" descr="Crestron Flex and Zoom [Crestron Electronics, Inc.]"/>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57225" y="8162925"/>
          <a:ext cx="0" cy="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view="pageBreakPreview" zoomScaleSheetLayoutView="100" workbookViewId="0" topLeftCell="A4">
      <selection activeCell="A16" sqref="A16:D16"/>
    </sheetView>
  </sheetViews>
  <sheetFormatPr defaultColWidth="9.125" defaultRowHeight="12.75"/>
  <cols>
    <col min="1" max="1" width="9.75390625" style="3" customWidth="1"/>
    <col min="2" max="2" width="82.75390625" style="3" customWidth="1"/>
    <col min="3" max="3" width="17.375" style="2" customWidth="1"/>
    <col min="4" max="4" width="13.00390625" style="4" customWidth="1"/>
    <col min="5" max="5" width="22.625" style="6" customWidth="1"/>
    <col min="6" max="6" width="15.125" style="3" customWidth="1"/>
    <col min="7" max="7" width="9.125" style="3" customWidth="1"/>
    <col min="8" max="8" width="9.375" style="3" bestFit="1" customWidth="1"/>
    <col min="9" max="16384" width="9.125" style="3" customWidth="1"/>
  </cols>
  <sheetData>
    <row r="1" spans="1:5" ht="11.25" customHeight="1">
      <c r="A1" s="85"/>
      <c r="B1" s="85"/>
      <c r="C1" s="85"/>
      <c r="D1" s="85"/>
      <c r="E1" s="85"/>
    </row>
    <row r="2" spans="1:5" ht="9.75" customHeight="1">
      <c r="A2" s="85"/>
      <c r="B2" s="85"/>
      <c r="C2" s="85"/>
      <c r="D2" s="85"/>
      <c r="E2" s="85"/>
    </row>
    <row r="3" spans="1:5" s="9" customFormat="1" ht="15.75">
      <c r="A3" s="8"/>
      <c r="B3" s="14"/>
      <c r="C3" s="92"/>
      <c r="D3" s="93"/>
      <c r="E3" s="8"/>
    </row>
    <row r="4" spans="1:5" s="9" customFormat="1" ht="15.75">
      <c r="A4" s="8"/>
      <c r="B4" s="14"/>
      <c r="C4" s="92"/>
      <c r="D4" s="93"/>
      <c r="E4" s="8"/>
    </row>
    <row r="5" spans="1:5" s="9" customFormat="1" ht="15.75">
      <c r="A5" s="8"/>
      <c r="B5" s="14"/>
      <c r="C5" s="92"/>
      <c r="D5" s="93"/>
      <c r="E5" s="8"/>
    </row>
    <row r="6" spans="1:5" s="9" customFormat="1" ht="15.75">
      <c r="A6" s="8"/>
      <c r="B6" s="14"/>
      <c r="C6" s="92"/>
      <c r="D6" s="93"/>
      <c r="E6" s="8"/>
    </row>
    <row r="7" spans="1:5" s="9" customFormat="1" ht="15.75">
      <c r="A7" s="8"/>
      <c r="B7" s="14"/>
      <c r="C7" s="92"/>
      <c r="D7" s="93"/>
      <c r="E7" s="8"/>
    </row>
    <row r="8" spans="1:5" ht="47.25" customHeight="1" thickBot="1">
      <c r="A8" s="7"/>
      <c r="B8" s="7"/>
      <c r="C8" s="7"/>
      <c r="D8" s="7"/>
      <c r="E8" s="7"/>
    </row>
    <row r="9" spans="1:5" s="1" customFormat="1" ht="26.25" thickBot="1">
      <c r="A9" s="11" t="s">
        <v>0</v>
      </c>
      <c r="B9" s="12" t="s">
        <v>1</v>
      </c>
      <c r="C9" s="12" t="s">
        <v>2</v>
      </c>
      <c r="D9" s="12" t="s">
        <v>3</v>
      </c>
      <c r="E9" s="13" t="s">
        <v>4</v>
      </c>
    </row>
    <row r="10" spans="1:5" s="1" customFormat="1" ht="21" customHeight="1">
      <c r="A10" s="86" t="s">
        <v>5</v>
      </c>
      <c r="B10" s="87"/>
      <c r="C10" s="87"/>
      <c r="D10" s="87"/>
      <c r="E10" s="88"/>
    </row>
    <row r="11" spans="1:6" s="10" customFormat="1" ht="27" customHeight="1">
      <c r="A11" s="21">
        <v>1</v>
      </c>
      <c r="B11" s="26" t="s">
        <v>6</v>
      </c>
      <c r="C11" s="28">
        <f>Učebny!I5</f>
        <v>0</v>
      </c>
      <c r="D11" s="27">
        <v>1</v>
      </c>
      <c r="E11" s="84">
        <f>C11*D11</f>
        <v>0</v>
      </c>
      <c r="F11" s="15"/>
    </row>
    <row r="12" spans="1:6" s="10" customFormat="1" ht="27" customHeight="1">
      <c r="A12" s="21">
        <v>2</v>
      </c>
      <c r="B12" s="26" t="s">
        <v>7</v>
      </c>
      <c r="C12" s="28">
        <f>Učebny!I51</f>
        <v>0</v>
      </c>
      <c r="D12" s="27">
        <v>1</v>
      </c>
      <c r="E12" s="84">
        <f aca="true" t="shared" si="0" ref="E12:E15">C12*D12</f>
        <v>0</v>
      </c>
      <c r="F12" s="15"/>
    </row>
    <row r="13" spans="1:6" s="10" customFormat="1" ht="27" customHeight="1">
      <c r="A13" s="21">
        <v>3</v>
      </c>
      <c r="B13" s="26" t="s">
        <v>8</v>
      </c>
      <c r="C13" s="28">
        <f>Učebny!I97</f>
        <v>0</v>
      </c>
      <c r="D13" s="27">
        <v>1</v>
      </c>
      <c r="E13" s="84">
        <f t="shared" si="0"/>
        <v>0</v>
      </c>
      <c r="F13" s="15"/>
    </row>
    <row r="14" spans="1:6" s="10" customFormat="1" ht="27" customHeight="1">
      <c r="A14" s="21">
        <v>4</v>
      </c>
      <c r="B14" s="26" t="s">
        <v>9</v>
      </c>
      <c r="C14" s="28">
        <f>Učebny!I143</f>
        <v>0</v>
      </c>
      <c r="D14" s="27">
        <v>1</v>
      </c>
      <c r="E14" s="84">
        <f t="shared" si="0"/>
        <v>0</v>
      </c>
      <c r="F14" s="15"/>
    </row>
    <row r="15" spans="1:6" s="10" customFormat="1" ht="27" customHeight="1">
      <c r="A15" s="21">
        <v>2</v>
      </c>
      <c r="B15" s="26" t="str">
        <f>'Zasedací místnost'!B3</f>
        <v>AV technika - zasedací místnost: LD222</v>
      </c>
      <c r="C15" s="28">
        <f>'Zasedací místnost'!I5</f>
        <v>0</v>
      </c>
      <c r="D15" s="27">
        <v>1</v>
      </c>
      <c r="E15" s="84">
        <f t="shared" si="0"/>
        <v>0</v>
      </c>
      <c r="F15" s="15"/>
    </row>
    <row r="16" spans="1:5" s="1" customFormat="1" ht="26.25" customHeight="1" thickBot="1">
      <c r="A16" s="89" t="s">
        <v>10</v>
      </c>
      <c r="B16" s="90"/>
      <c r="C16" s="90"/>
      <c r="D16" s="91"/>
      <c r="E16" s="22">
        <f>SUM(E11:E15)</f>
        <v>0</v>
      </c>
    </row>
    <row r="18" spans="1:3" ht="12.75">
      <c r="A18" s="72" t="s">
        <v>11</v>
      </c>
      <c r="B18" s="10"/>
      <c r="C18" s="10"/>
    </row>
    <row r="19" spans="1:3" ht="12.75">
      <c r="A19" s="72" t="s">
        <v>12</v>
      </c>
      <c r="B19" s="10"/>
      <c r="C19" s="10"/>
    </row>
    <row r="20" spans="1:3" ht="12.75">
      <c r="A20" s="72" t="s">
        <v>13</v>
      </c>
      <c r="B20" s="10"/>
      <c r="C20" s="10"/>
    </row>
    <row r="21" spans="1:5" ht="12.75">
      <c r="A21" s="72" t="s">
        <v>14</v>
      </c>
      <c r="B21" s="10"/>
      <c r="C21" s="10"/>
      <c r="E21" s="5"/>
    </row>
    <row r="23" ht="12.75">
      <c r="B23" s="1"/>
    </row>
  </sheetData>
  <sheetProtection algorithmName="SHA-512" hashValue="AcPdz7cDafhUKf6rq8sUQzTyTMFE/pUPkOawtrTUS56er6Ff0vtvG52pZbkjR5Vco8ObfBJ14rud+0DQbFNvTA==" saltValue="QGmV+eigflEY0OEx5LqULw==" spinCount="100000" sheet="1" formatCells="0" formatColumns="0" formatRows="0" insertColumns="0" insertRows="0" insertHyperlinks="0" deleteColumns="0" deleteRows="0" sort="0" autoFilter="0" pivotTables="0"/>
  <mergeCells count="9">
    <mergeCell ref="A1:E1"/>
    <mergeCell ref="A10:E10"/>
    <mergeCell ref="A16:D16"/>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8560-0FA3-477C-BFC5-EE030BA8E43C}">
  <sheetPr>
    <tabColor rgb="FFFFFF00"/>
    <outlinePr summaryBelow="0"/>
    <pageSetUpPr fitToPage="1"/>
  </sheetPr>
  <dimension ref="A1:I193"/>
  <sheetViews>
    <sheetView view="pageBreakPreview" zoomScale="89" zoomScaleSheetLayoutView="89" workbookViewId="0" topLeftCell="A1">
      <pane ySplit="4" topLeftCell="A144" activePane="bottomLeft" state="frozen"/>
      <selection pane="bottomLeft" activeCell="H146" sqref="H146"/>
    </sheetView>
  </sheetViews>
  <sheetFormatPr defaultColWidth="9.125" defaultRowHeight="12.75"/>
  <cols>
    <col min="1" max="1" width="10.25390625" style="17" customWidth="1"/>
    <col min="2" max="2" width="17.375" style="17" customWidth="1"/>
    <col min="3" max="3" width="17.00390625" style="17" customWidth="1"/>
    <col min="4" max="4" width="16.125" style="18" customWidth="1"/>
    <col min="5" max="5" width="96.25390625" style="17" customWidth="1"/>
    <col min="6" max="6" width="8.00390625" style="19" customWidth="1"/>
    <col min="7" max="7" width="6.75390625" style="19" customWidth="1"/>
    <col min="8" max="8" width="15.25390625" style="17" customWidth="1"/>
    <col min="9" max="9" width="20.75390625" style="17" customWidth="1"/>
    <col min="10" max="16384" width="9.125" style="17" customWidth="1"/>
  </cols>
  <sheetData>
    <row r="1" spans="2:9" s="29" customFormat="1" ht="13.5" customHeight="1">
      <c r="B1" s="30"/>
      <c r="C1" s="30"/>
      <c r="D1" s="30"/>
      <c r="E1" s="30"/>
      <c r="F1" s="30"/>
      <c r="G1" s="30"/>
      <c r="H1" s="30"/>
      <c r="I1" s="30"/>
    </row>
    <row r="2" spans="1:9" s="29" customFormat="1" ht="57.75" customHeight="1">
      <c r="A2" s="31" t="s">
        <v>0</v>
      </c>
      <c r="B2" s="31" t="s">
        <v>15</v>
      </c>
      <c r="C2" s="32" t="s">
        <v>16</v>
      </c>
      <c r="D2" s="32" t="s">
        <v>17</v>
      </c>
      <c r="E2" s="32" t="s">
        <v>18</v>
      </c>
      <c r="F2" s="33" t="s">
        <v>19</v>
      </c>
      <c r="G2" s="33" t="s">
        <v>20</v>
      </c>
      <c r="H2" s="32" t="s">
        <v>2</v>
      </c>
      <c r="I2" s="32" t="s">
        <v>21</v>
      </c>
    </row>
    <row r="3" spans="1:9" s="29" customFormat="1" ht="18" customHeight="1">
      <c r="A3" s="46"/>
      <c r="B3" s="48" t="s">
        <v>22</v>
      </c>
      <c r="C3" s="47"/>
      <c r="D3" s="47"/>
      <c r="E3" s="47"/>
      <c r="F3" s="47"/>
      <c r="G3" s="47"/>
      <c r="H3" s="47"/>
      <c r="I3" s="49"/>
    </row>
    <row r="4" spans="1:9" s="29" customFormat="1" ht="18" customHeight="1">
      <c r="A4" s="39"/>
      <c r="B4" s="41"/>
      <c r="C4" s="40"/>
      <c r="D4" s="40"/>
      <c r="E4" s="40"/>
      <c r="F4" s="40"/>
      <c r="G4" s="40"/>
      <c r="H4" s="40"/>
      <c r="I4" s="42"/>
    </row>
    <row r="5" spans="1:9" s="29" customFormat="1" ht="18" customHeight="1">
      <c r="A5" s="43">
        <v>1</v>
      </c>
      <c r="B5" s="45" t="s">
        <v>23</v>
      </c>
      <c r="C5" s="44"/>
      <c r="D5" s="44"/>
      <c r="E5" s="44"/>
      <c r="F5" s="44"/>
      <c r="G5" s="44"/>
      <c r="H5" s="44"/>
      <c r="I5" s="77">
        <f>SUM(I6:I50)</f>
        <v>0</v>
      </c>
    </row>
    <row r="6" spans="1:9" s="51" customFormat="1" ht="94.5" customHeight="1">
      <c r="A6" s="43">
        <v>2</v>
      </c>
      <c r="B6" s="26" t="s">
        <v>24</v>
      </c>
      <c r="C6" s="83"/>
      <c r="D6" s="83"/>
      <c r="E6" s="50" t="s">
        <v>25</v>
      </c>
      <c r="F6" s="27" t="s">
        <v>26</v>
      </c>
      <c r="G6" s="27">
        <v>1</v>
      </c>
      <c r="H6" s="70"/>
      <c r="I6" s="75">
        <f>G6*H6</f>
        <v>0</v>
      </c>
    </row>
    <row r="7" spans="1:9" s="51" customFormat="1" ht="48.75" customHeight="1">
      <c r="A7" s="43">
        <v>3</v>
      </c>
      <c r="B7" s="26" t="s">
        <v>27</v>
      </c>
      <c r="C7" s="83"/>
      <c r="D7" s="83"/>
      <c r="E7" s="50" t="s">
        <v>28</v>
      </c>
      <c r="F7" s="27" t="s">
        <v>26</v>
      </c>
      <c r="G7" s="27">
        <v>1</v>
      </c>
      <c r="H7" s="70"/>
      <c r="I7" s="75">
        <f>G7*H7</f>
        <v>0</v>
      </c>
    </row>
    <row r="8" spans="1:9" s="51" customFormat="1" ht="25.5" customHeight="1">
      <c r="A8" s="43">
        <v>4</v>
      </c>
      <c r="B8" s="52" t="s">
        <v>29</v>
      </c>
      <c r="C8" s="73"/>
      <c r="D8" s="69"/>
      <c r="E8" s="53" t="s">
        <v>30</v>
      </c>
      <c r="F8" s="54" t="s">
        <v>26</v>
      </c>
      <c r="G8" s="54">
        <v>0</v>
      </c>
      <c r="H8" s="78"/>
      <c r="I8" s="68">
        <f aca="true" t="shared" si="0" ref="I8:I50">G8*H8</f>
        <v>0</v>
      </c>
    </row>
    <row r="9" spans="1:9" s="51" customFormat="1" ht="25.5" customHeight="1">
      <c r="A9" s="43">
        <v>5</v>
      </c>
      <c r="B9" s="52" t="s">
        <v>31</v>
      </c>
      <c r="C9" s="73"/>
      <c r="D9" s="69"/>
      <c r="E9" s="53" t="s">
        <v>32</v>
      </c>
      <c r="F9" s="54" t="s">
        <v>26</v>
      </c>
      <c r="G9" s="54">
        <v>0</v>
      </c>
      <c r="H9" s="78"/>
      <c r="I9" s="68">
        <f t="shared" si="0"/>
        <v>0</v>
      </c>
    </row>
    <row r="10" spans="1:9" s="51" customFormat="1" ht="25.5" customHeight="1">
      <c r="A10" s="43">
        <v>6</v>
      </c>
      <c r="B10" s="52" t="s">
        <v>33</v>
      </c>
      <c r="C10" s="73"/>
      <c r="D10" s="69"/>
      <c r="E10" s="53" t="s">
        <v>34</v>
      </c>
      <c r="F10" s="54" t="s">
        <v>26</v>
      </c>
      <c r="G10" s="54">
        <v>0</v>
      </c>
      <c r="H10" s="78"/>
      <c r="I10" s="68">
        <f t="shared" si="0"/>
        <v>0</v>
      </c>
    </row>
    <row r="11" spans="1:9" s="51" customFormat="1" ht="48.75" customHeight="1">
      <c r="A11" s="43">
        <v>7</v>
      </c>
      <c r="B11" s="26" t="s">
        <v>35</v>
      </c>
      <c r="C11" s="83"/>
      <c r="D11" s="83"/>
      <c r="E11" s="50" t="s">
        <v>36</v>
      </c>
      <c r="F11" s="27" t="s">
        <v>26</v>
      </c>
      <c r="G11" s="27">
        <v>1</v>
      </c>
      <c r="H11" s="70"/>
      <c r="I11" s="75">
        <f t="shared" si="0"/>
        <v>0</v>
      </c>
    </row>
    <row r="12" spans="1:9" s="51" customFormat="1" ht="27.75" customHeight="1">
      <c r="A12" s="43">
        <v>8</v>
      </c>
      <c r="B12" s="55" t="s">
        <v>37</v>
      </c>
      <c r="C12" s="79"/>
      <c r="D12" s="82"/>
      <c r="E12" s="56" t="s">
        <v>38</v>
      </c>
      <c r="F12" s="27" t="s">
        <v>26</v>
      </c>
      <c r="G12" s="27">
        <v>1</v>
      </c>
      <c r="H12" s="81"/>
      <c r="I12" s="71">
        <f t="shared" si="0"/>
        <v>0</v>
      </c>
    </row>
    <row r="13" spans="1:9" s="51" customFormat="1" ht="49.5" customHeight="1">
      <c r="A13" s="43">
        <v>9</v>
      </c>
      <c r="B13" s="26" t="s">
        <v>39</v>
      </c>
      <c r="C13" s="83"/>
      <c r="D13" s="83"/>
      <c r="E13" s="50" t="s">
        <v>40</v>
      </c>
      <c r="F13" s="27" t="s">
        <v>26</v>
      </c>
      <c r="G13" s="27">
        <v>1</v>
      </c>
      <c r="H13" s="70"/>
      <c r="I13" s="75">
        <f t="shared" si="0"/>
        <v>0</v>
      </c>
    </row>
    <row r="14" spans="1:9" s="51" customFormat="1" ht="37.5" customHeight="1">
      <c r="A14" s="43">
        <v>10</v>
      </c>
      <c r="B14" s="26" t="s">
        <v>41</v>
      </c>
      <c r="C14" s="83"/>
      <c r="D14" s="83"/>
      <c r="E14" s="50" t="s">
        <v>42</v>
      </c>
      <c r="F14" s="27" t="s">
        <v>26</v>
      </c>
      <c r="G14" s="27">
        <v>1</v>
      </c>
      <c r="H14" s="70"/>
      <c r="I14" s="75">
        <f t="shared" si="0"/>
        <v>0</v>
      </c>
    </row>
    <row r="15" spans="1:9" s="51" customFormat="1" ht="59.25" customHeight="1">
      <c r="A15" s="43">
        <v>11</v>
      </c>
      <c r="B15" s="26" t="s">
        <v>43</v>
      </c>
      <c r="C15" s="83"/>
      <c r="D15" s="83"/>
      <c r="E15" s="50" t="s">
        <v>44</v>
      </c>
      <c r="F15" s="27" t="s">
        <v>26</v>
      </c>
      <c r="G15" s="27">
        <v>1</v>
      </c>
      <c r="H15" s="70"/>
      <c r="I15" s="75">
        <f t="shared" si="0"/>
        <v>0</v>
      </c>
    </row>
    <row r="16" spans="1:9" s="51" customFormat="1" ht="49.5" customHeight="1">
      <c r="A16" s="43">
        <v>12</v>
      </c>
      <c r="B16" s="26" t="s">
        <v>45</v>
      </c>
      <c r="C16" s="83"/>
      <c r="D16" s="83"/>
      <c r="E16" s="50" t="s">
        <v>46</v>
      </c>
      <c r="F16" s="27" t="s">
        <v>26</v>
      </c>
      <c r="G16" s="27">
        <v>1</v>
      </c>
      <c r="H16" s="70"/>
      <c r="I16" s="75">
        <f t="shared" si="0"/>
        <v>0</v>
      </c>
    </row>
    <row r="17" spans="1:9" s="51" customFormat="1" ht="49.5" customHeight="1">
      <c r="A17" s="43">
        <v>13</v>
      </c>
      <c r="B17" s="26" t="s">
        <v>47</v>
      </c>
      <c r="C17" s="83"/>
      <c r="D17" s="83"/>
      <c r="E17" s="50" t="s">
        <v>48</v>
      </c>
      <c r="F17" s="27" t="s">
        <v>26</v>
      </c>
      <c r="G17" s="27">
        <v>1</v>
      </c>
      <c r="H17" s="70"/>
      <c r="I17" s="75">
        <f t="shared" si="0"/>
        <v>0</v>
      </c>
    </row>
    <row r="18" spans="1:9" s="51" customFormat="1" ht="37.5" customHeight="1">
      <c r="A18" s="43">
        <v>14</v>
      </c>
      <c r="B18" s="26" t="s">
        <v>49</v>
      </c>
      <c r="C18" s="83"/>
      <c r="D18" s="83"/>
      <c r="E18" s="50" t="s">
        <v>50</v>
      </c>
      <c r="F18" s="27" t="s">
        <v>26</v>
      </c>
      <c r="G18" s="27">
        <v>1</v>
      </c>
      <c r="H18" s="70"/>
      <c r="I18" s="75">
        <f t="shared" si="0"/>
        <v>0</v>
      </c>
    </row>
    <row r="19" spans="1:9" s="51" customFormat="1" ht="49.5" customHeight="1">
      <c r="A19" s="43">
        <v>15</v>
      </c>
      <c r="B19" s="26" t="s">
        <v>51</v>
      </c>
      <c r="C19" s="83"/>
      <c r="D19" s="83"/>
      <c r="E19" s="50" t="s">
        <v>52</v>
      </c>
      <c r="F19" s="27" t="s">
        <v>26</v>
      </c>
      <c r="G19" s="27">
        <v>1</v>
      </c>
      <c r="H19" s="70"/>
      <c r="I19" s="75">
        <f t="shared" si="0"/>
        <v>0</v>
      </c>
    </row>
    <row r="20" spans="1:9" s="51" customFormat="1" ht="49.5" customHeight="1">
      <c r="A20" s="43">
        <v>16</v>
      </c>
      <c r="B20" s="26" t="s">
        <v>53</v>
      </c>
      <c r="C20" s="83"/>
      <c r="D20" s="83"/>
      <c r="E20" s="50" t="s">
        <v>54</v>
      </c>
      <c r="F20" s="27" t="s">
        <v>26</v>
      </c>
      <c r="G20" s="27">
        <v>1</v>
      </c>
      <c r="H20" s="70"/>
      <c r="I20" s="75">
        <f t="shared" si="0"/>
        <v>0</v>
      </c>
    </row>
    <row r="21" spans="1:9" s="51" customFormat="1" ht="27.75" customHeight="1">
      <c r="A21" s="43">
        <v>17</v>
      </c>
      <c r="B21" s="55" t="s">
        <v>55</v>
      </c>
      <c r="C21" s="79"/>
      <c r="D21" s="82"/>
      <c r="E21" s="56" t="s">
        <v>56</v>
      </c>
      <c r="F21" s="27" t="s">
        <v>26</v>
      </c>
      <c r="G21" s="27">
        <v>1</v>
      </c>
      <c r="H21" s="81"/>
      <c r="I21" s="71">
        <f t="shared" si="0"/>
        <v>0</v>
      </c>
    </row>
    <row r="22" spans="1:9" s="51" customFormat="1" ht="90" customHeight="1">
      <c r="A22" s="43">
        <v>18</v>
      </c>
      <c r="B22" s="26" t="s">
        <v>57</v>
      </c>
      <c r="C22" s="83"/>
      <c r="D22" s="83"/>
      <c r="E22" s="50" t="s">
        <v>58</v>
      </c>
      <c r="F22" s="27" t="s">
        <v>26</v>
      </c>
      <c r="G22" s="27">
        <v>1</v>
      </c>
      <c r="H22" s="70"/>
      <c r="I22" s="75">
        <f t="shared" si="0"/>
        <v>0</v>
      </c>
    </row>
    <row r="23" spans="1:9" s="51" customFormat="1" ht="76.5">
      <c r="A23" s="43">
        <v>19</v>
      </c>
      <c r="B23" s="55" t="s">
        <v>59</v>
      </c>
      <c r="C23" s="79"/>
      <c r="D23" s="82"/>
      <c r="E23" s="56" t="s">
        <v>60</v>
      </c>
      <c r="F23" s="27" t="s">
        <v>26</v>
      </c>
      <c r="G23" s="27">
        <v>1</v>
      </c>
      <c r="H23" s="81"/>
      <c r="I23" s="71">
        <f t="shared" si="0"/>
        <v>0</v>
      </c>
    </row>
    <row r="24" spans="1:9" s="51" customFormat="1" ht="63.75" customHeight="1">
      <c r="A24" s="43">
        <v>20</v>
      </c>
      <c r="B24" s="55" t="s">
        <v>61</v>
      </c>
      <c r="C24" s="79"/>
      <c r="D24" s="82"/>
      <c r="E24" s="56" t="s">
        <v>62</v>
      </c>
      <c r="F24" s="27" t="s">
        <v>26</v>
      </c>
      <c r="G24" s="27">
        <v>1</v>
      </c>
      <c r="H24" s="81"/>
      <c r="I24" s="71">
        <f t="shared" si="0"/>
        <v>0</v>
      </c>
    </row>
    <row r="25" spans="1:9" s="51" customFormat="1" ht="37.5" customHeight="1">
      <c r="A25" s="43">
        <v>21</v>
      </c>
      <c r="B25" s="26" t="s">
        <v>63</v>
      </c>
      <c r="C25" s="83"/>
      <c r="D25" s="83"/>
      <c r="E25" s="50" t="s">
        <v>64</v>
      </c>
      <c r="F25" s="27" t="s">
        <v>26</v>
      </c>
      <c r="G25" s="27">
        <v>1</v>
      </c>
      <c r="H25" s="70"/>
      <c r="I25" s="75">
        <f t="shared" si="0"/>
        <v>0</v>
      </c>
    </row>
    <row r="26" spans="1:9" s="51" customFormat="1" ht="26.25" customHeight="1">
      <c r="A26" s="43">
        <v>22</v>
      </c>
      <c r="B26" s="55" t="s">
        <v>65</v>
      </c>
      <c r="C26" s="79"/>
      <c r="D26" s="82"/>
      <c r="E26" s="56" t="s">
        <v>66</v>
      </c>
      <c r="F26" s="27" t="s">
        <v>26</v>
      </c>
      <c r="G26" s="27">
        <v>1</v>
      </c>
      <c r="H26" s="81"/>
      <c r="I26" s="71">
        <f t="shared" si="0"/>
        <v>0</v>
      </c>
    </row>
    <row r="27" spans="1:9" s="51" customFormat="1" ht="26.25" customHeight="1">
      <c r="A27" s="43">
        <v>23</v>
      </c>
      <c r="B27" s="55" t="s">
        <v>67</v>
      </c>
      <c r="C27" s="79"/>
      <c r="D27" s="82"/>
      <c r="E27" s="56" t="s">
        <v>68</v>
      </c>
      <c r="F27" s="27" t="s">
        <v>26</v>
      </c>
      <c r="G27" s="27">
        <v>1</v>
      </c>
      <c r="H27" s="81"/>
      <c r="I27" s="71">
        <f t="shared" si="0"/>
        <v>0</v>
      </c>
    </row>
    <row r="28" spans="1:9" s="51" customFormat="1" ht="26.25" customHeight="1">
      <c r="A28" s="43">
        <v>24</v>
      </c>
      <c r="B28" s="55" t="s">
        <v>69</v>
      </c>
      <c r="C28" s="79"/>
      <c r="D28" s="82"/>
      <c r="E28" s="56" t="s">
        <v>70</v>
      </c>
      <c r="F28" s="27" t="s">
        <v>26</v>
      </c>
      <c r="G28" s="27">
        <v>2</v>
      </c>
      <c r="H28" s="81"/>
      <c r="I28" s="71">
        <f t="shared" si="0"/>
        <v>0</v>
      </c>
    </row>
    <row r="29" spans="1:9" s="51" customFormat="1" ht="49.5" customHeight="1">
      <c r="A29" s="43">
        <v>25</v>
      </c>
      <c r="B29" s="26" t="s">
        <v>71</v>
      </c>
      <c r="C29" s="83"/>
      <c r="D29" s="83"/>
      <c r="E29" s="50" t="s">
        <v>72</v>
      </c>
      <c r="F29" s="27" t="s">
        <v>26</v>
      </c>
      <c r="G29" s="27">
        <v>1</v>
      </c>
      <c r="H29" s="70"/>
      <c r="I29" s="75">
        <f t="shared" si="0"/>
        <v>0</v>
      </c>
    </row>
    <row r="30" spans="1:9" s="51" customFormat="1" ht="49.5" customHeight="1">
      <c r="A30" s="43">
        <v>26</v>
      </c>
      <c r="B30" s="26" t="s">
        <v>73</v>
      </c>
      <c r="C30" s="83"/>
      <c r="D30" s="83"/>
      <c r="E30" s="50" t="s">
        <v>74</v>
      </c>
      <c r="F30" s="27" t="s">
        <v>26</v>
      </c>
      <c r="G30" s="27">
        <v>5</v>
      </c>
      <c r="H30" s="70"/>
      <c r="I30" s="75">
        <f t="shared" si="0"/>
        <v>0</v>
      </c>
    </row>
    <row r="31" spans="1:9" s="51" customFormat="1" ht="49.5" customHeight="1">
      <c r="A31" s="43">
        <v>27</v>
      </c>
      <c r="B31" s="26" t="s">
        <v>73</v>
      </c>
      <c r="C31" s="83"/>
      <c r="D31" s="83"/>
      <c r="E31" s="50" t="s">
        <v>75</v>
      </c>
      <c r="F31" s="27" t="s">
        <v>26</v>
      </c>
      <c r="G31" s="27">
        <v>1</v>
      </c>
      <c r="H31" s="70"/>
      <c r="I31" s="75">
        <f t="shared" si="0"/>
        <v>0</v>
      </c>
    </row>
    <row r="32" spans="1:9" s="51" customFormat="1" ht="26.25" customHeight="1">
      <c r="A32" s="43">
        <v>28</v>
      </c>
      <c r="B32" s="55" t="s">
        <v>76</v>
      </c>
      <c r="C32" s="79"/>
      <c r="D32" s="82"/>
      <c r="E32" s="56" t="s">
        <v>77</v>
      </c>
      <c r="F32" s="27" t="s">
        <v>26</v>
      </c>
      <c r="G32" s="27">
        <v>5</v>
      </c>
      <c r="H32" s="81"/>
      <c r="I32" s="71">
        <f t="shared" si="0"/>
        <v>0</v>
      </c>
    </row>
    <row r="33" spans="1:9" s="51" customFormat="1" ht="37.5" customHeight="1">
      <c r="A33" s="43">
        <v>29</v>
      </c>
      <c r="B33" s="26" t="s">
        <v>78</v>
      </c>
      <c r="C33" s="83"/>
      <c r="D33" s="83"/>
      <c r="E33" s="50" t="s">
        <v>79</v>
      </c>
      <c r="F33" s="27" t="s">
        <v>26</v>
      </c>
      <c r="G33" s="27">
        <v>8</v>
      </c>
      <c r="H33" s="70"/>
      <c r="I33" s="75">
        <f t="shared" si="0"/>
        <v>0</v>
      </c>
    </row>
    <row r="34" spans="1:9" s="51" customFormat="1" ht="37.5" customHeight="1">
      <c r="A34" s="43">
        <v>30</v>
      </c>
      <c r="B34" s="55" t="s">
        <v>80</v>
      </c>
      <c r="C34" s="79"/>
      <c r="D34" s="82"/>
      <c r="E34" s="56" t="s">
        <v>81</v>
      </c>
      <c r="F34" s="27" t="s">
        <v>82</v>
      </c>
      <c r="G34" s="27">
        <v>100</v>
      </c>
      <c r="H34" s="81"/>
      <c r="I34" s="71">
        <f t="shared" si="0"/>
        <v>0</v>
      </c>
    </row>
    <row r="35" spans="1:9" s="51" customFormat="1" ht="26.25" customHeight="1">
      <c r="A35" s="43">
        <v>31</v>
      </c>
      <c r="B35" s="55" t="s">
        <v>83</v>
      </c>
      <c r="C35" s="79"/>
      <c r="D35" s="82"/>
      <c r="E35" s="56" t="s">
        <v>84</v>
      </c>
      <c r="F35" s="27" t="s">
        <v>82</v>
      </c>
      <c r="G35" s="27">
        <v>2</v>
      </c>
      <c r="H35" s="81"/>
      <c r="I35" s="71">
        <f t="shared" si="0"/>
        <v>0</v>
      </c>
    </row>
    <row r="36" spans="1:9" s="51" customFormat="1" ht="26.25" customHeight="1">
      <c r="A36" s="43">
        <v>32</v>
      </c>
      <c r="B36" s="55" t="s">
        <v>83</v>
      </c>
      <c r="C36" s="79"/>
      <c r="D36" s="82"/>
      <c r="E36" s="56" t="s">
        <v>85</v>
      </c>
      <c r="F36" s="27" t="s">
        <v>82</v>
      </c>
      <c r="G36" s="27">
        <v>15</v>
      </c>
      <c r="H36" s="81"/>
      <c r="I36" s="71">
        <f t="shared" si="0"/>
        <v>0</v>
      </c>
    </row>
    <row r="37" spans="1:9" s="51" customFormat="1" ht="26.25" customHeight="1">
      <c r="A37" s="43">
        <v>33</v>
      </c>
      <c r="B37" s="55" t="s">
        <v>86</v>
      </c>
      <c r="C37" s="79"/>
      <c r="D37" s="82"/>
      <c r="E37" s="56" t="s">
        <v>87</v>
      </c>
      <c r="F37" s="27" t="s">
        <v>88</v>
      </c>
      <c r="G37" s="27">
        <v>1</v>
      </c>
      <c r="H37" s="81"/>
      <c r="I37" s="75">
        <f t="shared" si="0"/>
        <v>0</v>
      </c>
    </row>
    <row r="38" spans="1:9" s="51" customFormat="1" ht="26.25" customHeight="1">
      <c r="A38" s="43">
        <v>34</v>
      </c>
      <c r="B38" s="55" t="s">
        <v>89</v>
      </c>
      <c r="C38" s="79"/>
      <c r="D38" s="82"/>
      <c r="E38" s="56" t="s">
        <v>90</v>
      </c>
      <c r="F38" s="27" t="s">
        <v>88</v>
      </c>
      <c r="G38" s="27">
        <v>1</v>
      </c>
      <c r="H38" s="81"/>
      <c r="I38" s="75">
        <f t="shared" si="0"/>
        <v>0</v>
      </c>
    </row>
    <row r="39" spans="1:9" s="51" customFormat="1" ht="27.75" customHeight="1">
      <c r="A39" s="43">
        <v>35</v>
      </c>
      <c r="B39" s="55" t="s">
        <v>91</v>
      </c>
      <c r="C39" s="79"/>
      <c r="D39" s="82"/>
      <c r="E39" s="56" t="s">
        <v>92</v>
      </c>
      <c r="F39" s="27" t="s">
        <v>93</v>
      </c>
      <c r="G39" s="27">
        <v>1</v>
      </c>
      <c r="H39" s="81"/>
      <c r="I39" s="75">
        <f t="shared" si="0"/>
        <v>0</v>
      </c>
    </row>
    <row r="40" spans="1:9" s="51" customFormat="1" ht="27.75" customHeight="1">
      <c r="A40" s="43">
        <v>36</v>
      </c>
      <c r="B40" s="55" t="s">
        <v>94</v>
      </c>
      <c r="C40" s="79"/>
      <c r="D40" s="82"/>
      <c r="E40" s="26" t="s">
        <v>95</v>
      </c>
      <c r="F40" s="27" t="s">
        <v>93</v>
      </c>
      <c r="G40" s="27">
        <v>1</v>
      </c>
      <c r="H40" s="81"/>
      <c r="I40" s="75">
        <f t="shared" si="0"/>
        <v>0</v>
      </c>
    </row>
    <row r="41" spans="1:9" s="51" customFormat="1" ht="27.75" customHeight="1">
      <c r="A41" s="43">
        <v>37</v>
      </c>
      <c r="B41" s="55" t="s">
        <v>94</v>
      </c>
      <c r="C41" s="79"/>
      <c r="D41" s="82"/>
      <c r="E41" s="56" t="s">
        <v>96</v>
      </c>
      <c r="F41" s="27" t="s">
        <v>93</v>
      </c>
      <c r="G41" s="27">
        <v>1</v>
      </c>
      <c r="H41" s="81"/>
      <c r="I41" s="75">
        <f t="shared" si="0"/>
        <v>0</v>
      </c>
    </row>
    <row r="42" spans="1:9" s="51" customFormat="1" ht="27.75" customHeight="1">
      <c r="A42" s="43">
        <v>38</v>
      </c>
      <c r="B42" s="55" t="s">
        <v>94</v>
      </c>
      <c r="C42" s="79"/>
      <c r="D42" s="82"/>
      <c r="E42" s="56" t="s">
        <v>97</v>
      </c>
      <c r="F42" s="27" t="s">
        <v>93</v>
      </c>
      <c r="G42" s="27">
        <v>1</v>
      </c>
      <c r="H42" s="81"/>
      <c r="I42" s="75">
        <f t="shared" si="0"/>
        <v>0</v>
      </c>
    </row>
    <row r="43" spans="1:9" s="51" customFormat="1" ht="27.75" customHeight="1">
      <c r="A43" s="43">
        <v>39</v>
      </c>
      <c r="B43" s="55" t="s">
        <v>94</v>
      </c>
      <c r="C43" s="79"/>
      <c r="D43" s="82"/>
      <c r="E43" s="56" t="s">
        <v>98</v>
      </c>
      <c r="F43" s="27" t="s">
        <v>93</v>
      </c>
      <c r="G43" s="27">
        <v>1</v>
      </c>
      <c r="H43" s="81"/>
      <c r="I43" s="75">
        <f t="shared" si="0"/>
        <v>0</v>
      </c>
    </row>
    <row r="44" spans="1:9" s="51" customFormat="1" ht="27.75" customHeight="1">
      <c r="A44" s="43">
        <v>40</v>
      </c>
      <c r="B44" s="55" t="s">
        <v>94</v>
      </c>
      <c r="C44" s="79"/>
      <c r="D44" s="82"/>
      <c r="E44" s="56" t="s">
        <v>99</v>
      </c>
      <c r="F44" s="27" t="s">
        <v>93</v>
      </c>
      <c r="G44" s="27">
        <v>1</v>
      </c>
      <c r="H44" s="81"/>
      <c r="I44" s="71">
        <f t="shared" si="0"/>
        <v>0</v>
      </c>
    </row>
    <row r="45" spans="1:9" s="51" customFormat="1" ht="27.75" customHeight="1">
      <c r="A45" s="43">
        <v>41</v>
      </c>
      <c r="B45" s="55" t="s">
        <v>94</v>
      </c>
      <c r="C45" s="79"/>
      <c r="D45" s="82"/>
      <c r="E45" s="56" t="s">
        <v>100</v>
      </c>
      <c r="F45" s="27" t="s">
        <v>93</v>
      </c>
      <c r="G45" s="27">
        <v>1</v>
      </c>
      <c r="H45" s="81"/>
      <c r="I45" s="71">
        <f t="shared" si="0"/>
        <v>0</v>
      </c>
    </row>
    <row r="46" spans="1:9" s="51" customFormat="1" ht="27.75" customHeight="1">
      <c r="A46" s="43">
        <v>42</v>
      </c>
      <c r="B46" s="55" t="s">
        <v>101</v>
      </c>
      <c r="C46" s="79"/>
      <c r="D46" s="82"/>
      <c r="E46" s="56" t="s">
        <v>102</v>
      </c>
      <c r="F46" s="27" t="s">
        <v>103</v>
      </c>
      <c r="G46" s="27">
        <v>4</v>
      </c>
      <c r="H46" s="81"/>
      <c r="I46" s="71">
        <f t="shared" si="0"/>
        <v>0</v>
      </c>
    </row>
    <row r="47" spans="1:9" s="51" customFormat="1" ht="27.75" customHeight="1">
      <c r="A47" s="43">
        <v>43</v>
      </c>
      <c r="B47" s="55" t="s">
        <v>94</v>
      </c>
      <c r="C47" s="79"/>
      <c r="D47" s="82"/>
      <c r="E47" s="56" t="s">
        <v>104</v>
      </c>
      <c r="F47" s="27" t="s">
        <v>103</v>
      </c>
      <c r="G47" s="27">
        <v>2</v>
      </c>
      <c r="H47" s="81"/>
      <c r="I47" s="71">
        <f t="shared" si="0"/>
        <v>0</v>
      </c>
    </row>
    <row r="48" spans="1:9" s="51" customFormat="1" ht="27.75" customHeight="1">
      <c r="A48" s="43">
        <v>44</v>
      </c>
      <c r="B48" s="55" t="s">
        <v>94</v>
      </c>
      <c r="C48" s="79"/>
      <c r="D48" s="82"/>
      <c r="E48" s="56" t="s">
        <v>105</v>
      </c>
      <c r="F48" s="27" t="s">
        <v>93</v>
      </c>
      <c r="G48" s="27">
        <v>1</v>
      </c>
      <c r="H48" s="81"/>
      <c r="I48" s="71">
        <f t="shared" si="0"/>
        <v>0</v>
      </c>
    </row>
    <row r="49" spans="1:9" s="51" customFormat="1" ht="42" customHeight="1">
      <c r="A49" s="43">
        <v>45</v>
      </c>
      <c r="B49" s="62" t="s">
        <v>94</v>
      </c>
      <c r="C49" s="76"/>
      <c r="D49" s="76"/>
      <c r="E49" s="56" t="s">
        <v>106</v>
      </c>
      <c r="F49" s="63" t="s">
        <v>93</v>
      </c>
      <c r="G49" s="63">
        <v>1</v>
      </c>
      <c r="H49" s="64"/>
      <c r="I49" s="71">
        <f t="shared" si="0"/>
        <v>0</v>
      </c>
    </row>
    <row r="50" spans="1:9" s="66" customFormat="1" ht="17.25" customHeight="1">
      <c r="A50" s="43">
        <v>46</v>
      </c>
      <c r="B50" s="55" t="s">
        <v>107</v>
      </c>
      <c r="C50" s="76"/>
      <c r="D50" s="76"/>
      <c r="E50" s="56" t="s">
        <v>108</v>
      </c>
      <c r="F50" s="63" t="s">
        <v>93</v>
      </c>
      <c r="G50" s="63">
        <v>1</v>
      </c>
      <c r="H50" s="64"/>
      <c r="I50" s="71">
        <f t="shared" si="0"/>
        <v>0</v>
      </c>
    </row>
    <row r="51" spans="1:9" s="29" customFormat="1" ht="18" customHeight="1">
      <c r="A51" s="43">
        <v>47</v>
      </c>
      <c r="B51" s="45" t="s">
        <v>109</v>
      </c>
      <c r="C51" s="44"/>
      <c r="D51" s="44"/>
      <c r="E51" s="44"/>
      <c r="F51" s="44"/>
      <c r="G51" s="44"/>
      <c r="H51" s="44"/>
      <c r="I51" s="77">
        <f>SUM(I52:I96)</f>
        <v>0</v>
      </c>
    </row>
    <row r="52" spans="1:9" s="51" customFormat="1" ht="99.6" customHeight="1">
      <c r="A52" s="43">
        <v>48</v>
      </c>
      <c r="B52" s="26" t="s">
        <v>24</v>
      </c>
      <c r="C52" s="83"/>
      <c r="D52" s="83"/>
      <c r="E52" s="50" t="s">
        <v>25</v>
      </c>
      <c r="F52" s="27" t="s">
        <v>26</v>
      </c>
      <c r="G52" s="27">
        <v>1</v>
      </c>
      <c r="H52" s="70"/>
      <c r="I52" s="75">
        <f aca="true" t="shared" si="1" ref="I52:I56">G52*H52</f>
        <v>0</v>
      </c>
    </row>
    <row r="53" spans="1:9" s="51" customFormat="1" ht="48.75" customHeight="1">
      <c r="A53" s="43">
        <v>49</v>
      </c>
      <c r="B53" s="26" t="s">
        <v>27</v>
      </c>
      <c r="C53" s="83"/>
      <c r="D53" s="83"/>
      <c r="E53" s="50" t="s">
        <v>110</v>
      </c>
      <c r="F53" s="27" t="s">
        <v>26</v>
      </c>
      <c r="G53" s="27">
        <v>1</v>
      </c>
      <c r="H53" s="70"/>
      <c r="I53" s="75">
        <f t="shared" si="1"/>
        <v>0</v>
      </c>
    </row>
    <row r="54" spans="1:9" s="51" customFormat="1" ht="25.5" customHeight="1">
      <c r="A54" s="43">
        <v>50</v>
      </c>
      <c r="B54" s="52" t="s">
        <v>29</v>
      </c>
      <c r="C54" s="73"/>
      <c r="D54" s="69"/>
      <c r="E54" s="53" t="s">
        <v>30</v>
      </c>
      <c r="F54" s="54" t="s">
        <v>26</v>
      </c>
      <c r="G54" s="54">
        <v>0</v>
      </c>
      <c r="H54" s="78"/>
      <c r="I54" s="68">
        <f t="shared" si="1"/>
        <v>0</v>
      </c>
    </row>
    <row r="55" spans="1:9" s="51" customFormat="1" ht="25.5" customHeight="1">
      <c r="A55" s="43">
        <v>51</v>
      </c>
      <c r="B55" s="52" t="s">
        <v>31</v>
      </c>
      <c r="C55" s="73"/>
      <c r="D55" s="69"/>
      <c r="E55" s="53" t="s">
        <v>32</v>
      </c>
      <c r="F55" s="54" t="s">
        <v>26</v>
      </c>
      <c r="G55" s="54">
        <v>0</v>
      </c>
      <c r="H55" s="78"/>
      <c r="I55" s="68">
        <f t="shared" si="1"/>
        <v>0</v>
      </c>
    </row>
    <row r="56" spans="1:9" s="51" customFormat="1" ht="25.5" customHeight="1">
      <c r="A56" s="43">
        <v>52</v>
      </c>
      <c r="B56" s="52" t="s">
        <v>33</v>
      </c>
      <c r="C56" s="73"/>
      <c r="D56" s="69"/>
      <c r="E56" s="53" t="s">
        <v>34</v>
      </c>
      <c r="F56" s="54" t="s">
        <v>26</v>
      </c>
      <c r="G56" s="54">
        <v>0</v>
      </c>
      <c r="H56" s="78"/>
      <c r="I56" s="68">
        <f t="shared" si="1"/>
        <v>0</v>
      </c>
    </row>
    <row r="57" spans="1:9" s="51" customFormat="1" ht="48.75" customHeight="1">
      <c r="A57" s="43">
        <v>53</v>
      </c>
      <c r="B57" s="26" t="s">
        <v>35</v>
      </c>
      <c r="C57" s="83"/>
      <c r="D57" s="83"/>
      <c r="E57" s="50" t="s">
        <v>36</v>
      </c>
      <c r="F57" s="27" t="s">
        <v>26</v>
      </c>
      <c r="G57" s="27">
        <v>1</v>
      </c>
      <c r="H57" s="70"/>
      <c r="I57" s="75">
        <f>G57*H57</f>
        <v>0</v>
      </c>
    </row>
    <row r="58" spans="1:9" s="51" customFormat="1" ht="27.75" customHeight="1">
      <c r="A58" s="43">
        <v>54</v>
      </c>
      <c r="B58" s="55" t="s">
        <v>37</v>
      </c>
      <c r="C58" s="79"/>
      <c r="D58" s="82"/>
      <c r="E58" s="56" t="s">
        <v>38</v>
      </c>
      <c r="F58" s="27" t="s">
        <v>26</v>
      </c>
      <c r="G58" s="27">
        <v>1</v>
      </c>
      <c r="H58" s="81"/>
      <c r="I58" s="71">
        <f>G58*H58</f>
        <v>0</v>
      </c>
    </row>
    <row r="59" spans="1:9" s="51" customFormat="1" ht="49.5" customHeight="1">
      <c r="A59" s="43">
        <v>55</v>
      </c>
      <c r="B59" s="26" t="s">
        <v>39</v>
      </c>
      <c r="C59" s="83"/>
      <c r="D59" s="83"/>
      <c r="E59" s="50" t="s">
        <v>40</v>
      </c>
      <c r="F59" s="27" t="s">
        <v>26</v>
      </c>
      <c r="G59" s="27">
        <v>1</v>
      </c>
      <c r="H59" s="70"/>
      <c r="I59" s="75">
        <f aca="true" t="shared" si="2" ref="I59:I122">G59*H59</f>
        <v>0</v>
      </c>
    </row>
    <row r="60" spans="1:9" s="51" customFormat="1" ht="37.5" customHeight="1">
      <c r="A60" s="43">
        <v>56</v>
      </c>
      <c r="B60" s="26" t="s">
        <v>41</v>
      </c>
      <c r="C60" s="83"/>
      <c r="D60" s="83"/>
      <c r="E60" s="50" t="s">
        <v>42</v>
      </c>
      <c r="F60" s="27" t="s">
        <v>26</v>
      </c>
      <c r="G60" s="27">
        <v>1</v>
      </c>
      <c r="H60" s="70"/>
      <c r="I60" s="75">
        <f t="shared" si="2"/>
        <v>0</v>
      </c>
    </row>
    <row r="61" spans="1:9" s="51" customFormat="1" ht="59.25" customHeight="1">
      <c r="A61" s="43">
        <v>57</v>
      </c>
      <c r="B61" s="26" t="s">
        <v>43</v>
      </c>
      <c r="C61" s="83"/>
      <c r="D61" s="83"/>
      <c r="E61" s="50" t="s">
        <v>44</v>
      </c>
      <c r="F61" s="27" t="s">
        <v>26</v>
      </c>
      <c r="G61" s="27">
        <v>1</v>
      </c>
      <c r="H61" s="70"/>
      <c r="I61" s="75">
        <f t="shared" si="2"/>
        <v>0</v>
      </c>
    </row>
    <row r="62" spans="1:9" s="51" customFormat="1" ht="49.5" customHeight="1">
      <c r="A62" s="43">
        <v>58</v>
      </c>
      <c r="B62" s="26" t="s">
        <v>45</v>
      </c>
      <c r="C62" s="83"/>
      <c r="D62" s="83"/>
      <c r="E62" s="50" t="s">
        <v>46</v>
      </c>
      <c r="F62" s="27" t="s">
        <v>26</v>
      </c>
      <c r="G62" s="27">
        <v>1</v>
      </c>
      <c r="H62" s="70"/>
      <c r="I62" s="75">
        <f t="shared" si="2"/>
        <v>0</v>
      </c>
    </row>
    <row r="63" spans="1:9" s="51" customFormat="1" ht="49.5" customHeight="1">
      <c r="A63" s="43">
        <v>59</v>
      </c>
      <c r="B63" s="26" t="s">
        <v>47</v>
      </c>
      <c r="C63" s="83"/>
      <c r="D63" s="83"/>
      <c r="E63" s="50" t="s">
        <v>48</v>
      </c>
      <c r="F63" s="27" t="s">
        <v>26</v>
      </c>
      <c r="G63" s="27">
        <v>1</v>
      </c>
      <c r="H63" s="70"/>
      <c r="I63" s="75">
        <f t="shared" si="2"/>
        <v>0</v>
      </c>
    </row>
    <row r="64" spans="1:9" s="51" customFormat="1" ht="37.5" customHeight="1">
      <c r="A64" s="43">
        <v>60</v>
      </c>
      <c r="B64" s="26" t="s">
        <v>49</v>
      </c>
      <c r="C64" s="83"/>
      <c r="D64" s="83"/>
      <c r="E64" s="50" t="s">
        <v>50</v>
      </c>
      <c r="F64" s="27" t="s">
        <v>26</v>
      </c>
      <c r="G64" s="27">
        <v>1</v>
      </c>
      <c r="H64" s="70"/>
      <c r="I64" s="75">
        <f t="shared" si="2"/>
        <v>0</v>
      </c>
    </row>
    <row r="65" spans="1:9" s="51" customFormat="1" ht="49.5" customHeight="1">
      <c r="A65" s="43">
        <v>61</v>
      </c>
      <c r="B65" s="26" t="s">
        <v>51</v>
      </c>
      <c r="C65" s="83"/>
      <c r="D65" s="83"/>
      <c r="E65" s="50" t="s">
        <v>52</v>
      </c>
      <c r="F65" s="27" t="s">
        <v>26</v>
      </c>
      <c r="G65" s="27">
        <v>1</v>
      </c>
      <c r="H65" s="70"/>
      <c r="I65" s="75">
        <f t="shared" si="2"/>
        <v>0</v>
      </c>
    </row>
    <row r="66" spans="1:9" s="51" customFormat="1" ht="49.5" customHeight="1">
      <c r="A66" s="43">
        <v>62</v>
      </c>
      <c r="B66" s="26" t="s">
        <v>53</v>
      </c>
      <c r="C66" s="83"/>
      <c r="D66" s="83"/>
      <c r="E66" s="50" t="s">
        <v>54</v>
      </c>
      <c r="F66" s="27" t="s">
        <v>26</v>
      </c>
      <c r="G66" s="27">
        <v>1</v>
      </c>
      <c r="H66" s="70"/>
      <c r="I66" s="75">
        <f t="shared" si="2"/>
        <v>0</v>
      </c>
    </row>
    <row r="67" spans="1:9" s="51" customFormat="1" ht="27.75" customHeight="1">
      <c r="A67" s="43">
        <v>63</v>
      </c>
      <c r="B67" s="55" t="s">
        <v>55</v>
      </c>
      <c r="C67" s="79"/>
      <c r="D67" s="82"/>
      <c r="E67" s="56" t="s">
        <v>56</v>
      </c>
      <c r="F67" s="27" t="s">
        <v>26</v>
      </c>
      <c r="G67" s="27">
        <v>1</v>
      </c>
      <c r="H67" s="81"/>
      <c r="I67" s="71">
        <f t="shared" si="2"/>
        <v>0</v>
      </c>
    </row>
    <row r="68" spans="1:9" s="51" customFormat="1" ht="90" customHeight="1">
      <c r="A68" s="43">
        <v>64</v>
      </c>
      <c r="B68" s="26" t="s">
        <v>57</v>
      </c>
      <c r="C68" s="83"/>
      <c r="D68" s="83"/>
      <c r="E68" s="50" t="s">
        <v>58</v>
      </c>
      <c r="F68" s="27" t="s">
        <v>26</v>
      </c>
      <c r="G68" s="27">
        <v>1</v>
      </c>
      <c r="H68" s="70"/>
      <c r="I68" s="75">
        <f t="shared" si="2"/>
        <v>0</v>
      </c>
    </row>
    <row r="69" spans="1:9" s="51" customFormat="1" ht="84.75" customHeight="1">
      <c r="A69" s="43">
        <v>65</v>
      </c>
      <c r="B69" s="55" t="s">
        <v>59</v>
      </c>
      <c r="C69" s="79"/>
      <c r="D69" s="82"/>
      <c r="E69" s="56" t="s">
        <v>60</v>
      </c>
      <c r="F69" s="27" t="s">
        <v>26</v>
      </c>
      <c r="G69" s="27">
        <v>1</v>
      </c>
      <c r="H69" s="81"/>
      <c r="I69" s="71">
        <f t="shared" si="2"/>
        <v>0</v>
      </c>
    </row>
    <row r="70" spans="1:9" s="51" customFormat="1" ht="63.75" customHeight="1">
      <c r="A70" s="43">
        <v>66</v>
      </c>
      <c r="B70" s="55" t="s">
        <v>61</v>
      </c>
      <c r="C70" s="79"/>
      <c r="D70" s="82"/>
      <c r="E70" s="56" t="s">
        <v>62</v>
      </c>
      <c r="F70" s="27" t="s">
        <v>26</v>
      </c>
      <c r="G70" s="27">
        <v>1</v>
      </c>
      <c r="H70" s="81"/>
      <c r="I70" s="71">
        <f t="shared" si="2"/>
        <v>0</v>
      </c>
    </row>
    <row r="71" spans="1:9" s="51" customFormat="1" ht="37.5" customHeight="1">
      <c r="A71" s="43">
        <v>67</v>
      </c>
      <c r="B71" s="26" t="s">
        <v>63</v>
      </c>
      <c r="C71" s="83"/>
      <c r="D71" s="83"/>
      <c r="E71" s="50" t="s">
        <v>64</v>
      </c>
      <c r="F71" s="27" t="s">
        <v>26</v>
      </c>
      <c r="G71" s="27">
        <v>1</v>
      </c>
      <c r="H71" s="70"/>
      <c r="I71" s="75">
        <f t="shared" si="2"/>
        <v>0</v>
      </c>
    </row>
    <row r="72" spans="1:9" s="51" customFormat="1" ht="26.25" customHeight="1">
      <c r="A72" s="43">
        <v>68</v>
      </c>
      <c r="B72" s="55" t="s">
        <v>65</v>
      </c>
      <c r="C72" s="79"/>
      <c r="D72" s="82"/>
      <c r="E72" s="56" t="s">
        <v>66</v>
      </c>
      <c r="F72" s="27" t="s">
        <v>26</v>
      </c>
      <c r="G72" s="27">
        <v>1</v>
      </c>
      <c r="H72" s="81"/>
      <c r="I72" s="71">
        <f t="shared" si="2"/>
        <v>0</v>
      </c>
    </row>
    <row r="73" spans="1:9" s="51" customFormat="1" ht="26.25" customHeight="1">
      <c r="A73" s="43">
        <v>69</v>
      </c>
      <c r="B73" s="55" t="s">
        <v>67</v>
      </c>
      <c r="C73" s="79"/>
      <c r="D73" s="82"/>
      <c r="E73" s="56" t="s">
        <v>68</v>
      </c>
      <c r="F73" s="27" t="s">
        <v>26</v>
      </c>
      <c r="G73" s="27">
        <v>1</v>
      </c>
      <c r="H73" s="81"/>
      <c r="I73" s="71">
        <f t="shared" si="2"/>
        <v>0</v>
      </c>
    </row>
    <row r="74" spans="1:9" s="51" customFormat="1" ht="26.25" customHeight="1">
      <c r="A74" s="43">
        <v>70</v>
      </c>
      <c r="B74" s="55" t="s">
        <v>69</v>
      </c>
      <c r="C74" s="79"/>
      <c r="D74" s="82"/>
      <c r="E74" s="56" t="s">
        <v>70</v>
      </c>
      <c r="F74" s="27" t="s">
        <v>26</v>
      </c>
      <c r="G74" s="27">
        <v>2</v>
      </c>
      <c r="H74" s="81"/>
      <c r="I74" s="71">
        <f t="shared" si="2"/>
        <v>0</v>
      </c>
    </row>
    <row r="75" spans="1:9" s="51" customFormat="1" ht="49.5" customHeight="1">
      <c r="A75" s="43">
        <v>71</v>
      </c>
      <c r="B75" s="26" t="s">
        <v>71</v>
      </c>
      <c r="C75" s="83"/>
      <c r="D75" s="83"/>
      <c r="E75" s="50" t="s">
        <v>72</v>
      </c>
      <c r="F75" s="27" t="s">
        <v>26</v>
      </c>
      <c r="G75" s="27">
        <v>1</v>
      </c>
      <c r="H75" s="70"/>
      <c r="I75" s="75">
        <f t="shared" si="2"/>
        <v>0</v>
      </c>
    </row>
    <row r="76" spans="1:9" s="51" customFormat="1" ht="49.5" customHeight="1">
      <c r="A76" s="43">
        <v>72</v>
      </c>
      <c r="B76" s="26" t="s">
        <v>73</v>
      </c>
      <c r="C76" s="83"/>
      <c r="D76" s="83"/>
      <c r="E76" s="50" t="s">
        <v>74</v>
      </c>
      <c r="F76" s="27" t="s">
        <v>26</v>
      </c>
      <c r="G76" s="27">
        <v>5</v>
      </c>
      <c r="H76" s="70"/>
      <c r="I76" s="75">
        <f t="shared" si="2"/>
        <v>0</v>
      </c>
    </row>
    <row r="77" spans="1:9" s="51" customFormat="1" ht="49.5" customHeight="1">
      <c r="A77" s="43">
        <v>73</v>
      </c>
      <c r="B77" s="26" t="s">
        <v>73</v>
      </c>
      <c r="C77" s="83"/>
      <c r="D77" s="83"/>
      <c r="E77" s="50" t="s">
        <v>75</v>
      </c>
      <c r="F77" s="27" t="s">
        <v>26</v>
      </c>
      <c r="G77" s="27">
        <v>1</v>
      </c>
      <c r="H77" s="70"/>
      <c r="I77" s="75">
        <f t="shared" si="2"/>
        <v>0</v>
      </c>
    </row>
    <row r="78" spans="1:9" s="51" customFormat="1" ht="26.25" customHeight="1">
      <c r="A78" s="43">
        <v>74</v>
      </c>
      <c r="B78" s="55" t="s">
        <v>76</v>
      </c>
      <c r="C78" s="79"/>
      <c r="D78" s="82"/>
      <c r="E78" s="56" t="s">
        <v>77</v>
      </c>
      <c r="F78" s="27" t="s">
        <v>26</v>
      </c>
      <c r="G78" s="27">
        <v>5</v>
      </c>
      <c r="H78" s="81"/>
      <c r="I78" s="71">
        <f t="shared" si="2"/>
        <v>0</v>
      </c>
    </row>
    <row r="79" spans="1:9" s="51" customFormat="1" ht="37.5" customHeight="1">
      <c r="A79" s="43">
        <v>75</v>
      </c>
      <c r="B79" s="26" t="s">
        <v>78</v>
      </c>
      <c r="C79" s="83"/>
      <c r="D79" s="83"/>
      <c r="E79" s="50" t="s">
        <v>79</v>
      </c>
      <c r="F79" s="27" t="s">
        <v>26</v>
      </c>
      <c r="G79" s="27">
        <v>8</v>
      </c>
      <c r="H79" s="70"/>
      <c r="I79" s="75">
        <f t="shared" si="2"/>
        <v>0</v>
      </c>
    </row>
    <row r="80" spans="1:9" s="51" customFormat="1" ht="37.5" customHeight="1">
      <c r="A80" s="43">
        <v>76</v>
      </c>
      <c r="B80" s="55" t="s">
        <v>80</v>
      </c>
      <c r="C80" s="79"/>
      <c r="D80" s="82"/>
      <c r="E80" s="56" t="s">
        <v>81</v>
      </c>
      <c r="F80" s="27" t="s">
        <v>82</v>
      </c>
      <c r="G80" s="27">
        <v>100</v>
      </c>
      <c r="H80" s="81"/>
      <c r="I80" s="71">
        <f t="shared" si="2"/>
        <v>0</v>
      </c>
    </row>
    <row r="81" spans="1:9" s="51" customFormat="1" ht="26.25" customHeight="1">
      <c r="A81" s="43">
        <v>77</v>
      </c>
      <c r="B81" s="55" t="s">
        <v>83</v>
      </c>
      <c r="C81" s="79"/>
      <c r="D81" s="82"/>
      <c r="E81" s="56" t="s">
        <v>84</v>
      </c>
      <c r="F81" s="27" t="s">
        <v>82</v>
      </c>
      <c r="G81" s="27">
        <v>2</v>
      </c>
      <c r="H81" s="81"/>
      <c r="I81" s="71">
        <f t="shared" si="2"/>
        <v>0</v>
      </c>
    </row>
    <row r="82" spans="1:9" s="51" customFormat="1" ht="26.25" customHeight="1">
      <c r="A82" s="43">
        <v>78</v>
      </c>
      <c r="B82" s="55" t="s">
        <v>83</v>
      </c>
      <c r="C82" s="79"/>
      <c r="D82" s="82"/>
      <c r="E82" s="56" t="s">
        <v>85</v>
      </c>
      <c r="F82" s="27" t="s">
        <v>82</v>
      </c>
      <c r="G82" s="27">
        <v>15</v>
      </c>
      <c r="H82" s="81"/>
      <c r="I82" s="71">
        <f t="shared" si="2"/>
        <v>0</v>
      </c>
    </row>
    <row r="83" spans="1:9" s="51" customFormat="1" ht="26.25" customHeight="1">
      <c r="A83" s="43">
        <v>79</v>
      </c>
      <c r="B83" s="55" t="s">
        <v>86</v>
      </c>
      <c r="C83" s="79"/>
      <c r="D83" s="82"/>
      <c r="E83" s="56" t="s">
        <v>87</v>
      </c>
      <c r="F83" s="27" t="s">
        <v>88</v>
      </c>
      <c r="G83" s="27">
        <v>1</v>
      </c>
      <c r="H83" s="81"/>
      <c r="I83" s="71">
        <f t="shared" si="2"/>
        <v>0</v>
      </c>
    </row>
    <row r="84" spans="1:9" s="51" customFormat="1" ht="26.25" customHeight="1">
      <c r="A84" s="43">
        <v>80</v>
      </c>
      <c r="B84" s="55" t="s">
        <v>89</v>
      </c>
      <c r="C84" s="79"/>
      <c r="D84" s="82"/>
      <c r="E84" s="56" t="s">
        <v>90</v>
      </c>
      <c r="F84" s="27" t="s">
        <v>88</v>
      </c>
      <c r="G84" s="27">
        <v>1</v>
      </c>
      <c r="H84" s="81"/>
      <c r="I84" s="71">
        <f t="shared" si="2"/>
        <v>0</v>
      </c>
    </row>
    <row r="85" spans="1:9" s="51" customFormat="1" ht="27.75" customHeight="1">
      <c r="A85" s="43">
        <v>81</v>
      </c>
      <c r="B85" s="55" t="s">
        <v>91</v>
      </c>
      <c r="C85" s="79"/>
      <c r="D85" s="82"/>
      <c r="E85" s="56" t="s">
        <v>92</v>
      </c>
      <c r="F85" s="27" t="s">
        <v>93</v>
      </c>
      <c r="G85" s="27">
        <v>1</v>
      </c>
      <c r="H85" s="81"/>
      <c r="I85" s="71">
        <f t="shared" si="2"/>
        <v>0</v>
      </c>
    </row>
    <row r="86" spans="1:9" s="51" customFormat="1" ht="27.75" customHeight="1">
      <c r="A86" s="43">
        <v>82</v>
      </c>
      <c r="B86" s="55" t="s">
        <v>94</v>
      </c>
      <c r="C86" s="79"/>
      <c r="D86" s="82"/>
      <c r="E86" s="26" t="s">
        <v>95</v>
      </c>
      <c r="F86" s="27" t="s">
        <v>93</v>
      </c>
      <c r="G86" s="27">
        <v>1</v>
      </c>
      <c r="H86" s="81"/>
      <c r="I86" s="71">
        <f t="shared" si="2"/>
        <v>0</v>
      </c>
    </row>
    <row r="87" spans="1:9" s="51" customFormat="1" ht="27.75" customHeight="1">
      <c r="A87" s="43">
        <v>83</v>
      </c>
      <c r="B87" s="55" t="s">
        <v>94</v>
      </c>
      <c r="C87" s="79"/>
      <c r="D87" s="82"/>
      <c r="E87" s="56" t="s">
        <v>96</v>
      </c>
      <c r="F87" s="27" t="s">
        <v>93</v>
      </c>
      <c r="G87" s="27">
        <v>1</v>
      </c>
      <c r="H87" s="81"/>
      <c r="I87" s="71">
        <f t="shared" si="2"/>
        <v>0</v>
      </c>
    </row>
    <row r="88" spans="1:9" s="51" customFormat="1" ht="27.75" customHeight="1">
      <c r="A88" s="43">
        <v>84</v>
      </c>
      <c r="B88" s="55" t="s">
        <v>94</v>
      </c>
      <c r="C88" s="79"/>
      <c r="D88" s="82"/>
      <c r="E88" s="56" t="s">
        <v>97</v>
      </c>
      <c r="F88" s="27" t="s">
        <v>93</v>
      </c>
      <c r="G88" s="27">
        <v>1</v>
      </c>
      <c r="H88" s="81"/>
      <c r="I88" s="71">
        <f t="shared" si="2"/>
        <v>0</v>
      </c>
    </row>
    <row r="89" spans="1:9" s="51" customFormat="1" ht="27.75" customHeight="1">
      <c r="A89" s="43">
        <v>85</v>
      </c>
      <c r="B89" s="55" t="s">
        <v>94</v>
      </c>
      <c r="C89" s="79"/>
      <c r="D89" s="82"/>
      <c r="E89" s="56" t="s">
        <v>98</v>
      </c>
      <c r="F89" s="27" t="s">
        <v>93</v>
      </c>
      <c r="G89" s="27">
        <v>1</v>
      </c>
      <c r="H89" s="81"/>
      <c r="I89" s="71">
        <f t="shared" si="2"/>
        <v>0</v>
      </c>
    </row>
    <row r="90" spans="1:9" s="51" customFormat="1" ht="27.75" customHeight="1">
      <c r="A90" s="43">
        <v>86</v>
      </c>
      <c r="B90" s="55" t="s">
        <v>94</v>
      </c>
      <c r="C90" s="79"/>
      <c r="D90" s="82"/>
      <c r="E90" s="56" t="s">
        <v>99</v>
      </c>
      <c r="F90" s="27" t="s">
        <v>93</v>
      </c>
      <c r="G90" s="27">
        <v>1</v>
      </c>
      <c r="H90" s="81"/>
      <c r="I90" s="71">
        <f t="shared" si="2"/>
        <v>0</v>
      </c>
    </row>
    <row r="91" spans="1:9" s="51" customFormat="1" ht="27.75" customHeight="1">
      <c r="A91" s="43">
        <v>87</v>
      </c>
      <c r="B91" s="55" t="s">
        <v>94</v>
      </c>
      <c r="C91" s="79"/>
      <c r="D91" s="82"/>
      <c r="E91" s="56" t="s">
        <v>100</v>
      </c>
      <c r="F91" s="27" t="s">
        <v>93</v>
      </c>
      <c r="G91" s="27">
        <v>1</v>
      </c>
      <c r="H91" s="81"/>
      <c r="I91" s="71">
        <f t="shared" si="2"/>
        <v>0</v>
      </c>
    </row>
    <row r="92" spans="1:9" s="51" customFormat="1" ht="27.75" customHeight="1">
      <c r="A92" s="43">
        <v>88</v>
      </c>
      <c r="B92" s="55" t="s">
        <v>101</v>
      </c>
      <c r="C92" s="79"/>
      <c r="D92" s="82"/>
      <c r="E92" s="56" t="s">
        <v>102</v>
      </c>
      <c r="F92" s="27" t="s">
        <v>103</v>
      </c>
      <c r="G92" s="27">
        <v>4</v>
      </c>
      <c r="H92" s="81"/>
      <c r="I92" s="71">
        <f t="shared" si="2"/>
        <v>0</v>
      </c>
    </row>
    <row r="93" spans="1:9" s="51" customFormat="1" ht="27.75" customHeight="1">
      <c r="A93" s="43">
        <v>89</v>
      </c>
      <c r="B93" s="55" t="s">
        <v>94</v>
      </c>
      <c r="C93" s="79"/>
      <c r="D93" s="82"/>
      <c r="E93" s="56" t="s">
        <v>104</v>
      </c>
      <c r="F93" s="27" t="s">
        <v>103</v>
      </c>
      <c r="G93" s="27">
        <v>2</v>
      </c>
      <c r="H93" s="81"/>
      <c r="I93" s="71">
        <f t="shared" si="2"/>
        <v>0</v>
      </c>
    </row>
    <row r="94" spans="1:9" s="51" customFormat="1" ht="27.75" customHeight="1">
      <c r="A94" s="43">
        <v>90</v>
      </c>
      <c r="B94" s="55" t="s">
        <v>94</v>
      </c>
      <c r="C94" s="79"/>
      <c r="D94" s="82"/>
      <c r="E94" s="56" t="s">
        <v>105</v>
      </c>
      <c r="F94" s="27" t="s">
        <v>93</v>
      </c>
      <c r="G94" s="27">
        <v>1</v>
      </c>
      <c r="H94" s="81"/>
      <c r="I94" s="71">
        <f t="shared" si="2"/>
        <v>0</v>
      </c>
    </row>
    <row r="95" spans="1:9" s="51" customFormat="1" ht="43.5" customHeight="1">
      <c r="A95" s="43">
        <v>91</v>
      </c>
      <c r="B95" s="62" t="s">
        <v>94</v>
      </c>
      <c r="C95" s="76"/>
      <c r="D95" s="76"/>
      <c r="E95" s="56" t="s">
        <v>106</v>
      </c>
      <c r="F95" s="63" t="s">
        <v>93</v>
      </c>
      <c r="G95" s="63">
        <v>1</v>
      </c>
      <c r="H95" s="64"/>
      <c r="I95" s="71">
        <f t="shared" si="2"/>
        <v>0</v>
      </c>
    </row>
    <row r="96" spans="1:9" s="66" customFormat="1" ht="21" customHeight="1">
      <c r="A96" s="43">
        <v>72</v>
      </c>
      <c r="B96" s="55" t="s">
        <v>107</v>
      </c>
      <c r="C96" s="76"/>
      <c r="D96" s="76"/>
      <c r="E96" s="56" t="s">
        <v>108</v>
      </c>
      <c r="F96" s="63" t="s">
        <v>93</v>
      </c>
      <c r="G96" s="63">
        <v>1</v>
      </c>
      <c r="H96" s="64"/>
      <c r="I96" s="71">
        <f t="shared" si="2"/>
        <v>0</v>
      </c>
    </row>
    <row r="97" spans="1:9" s="29" customFormat="1" ht="18" customHeight="1">
      <c r="A97" s="43">
        <v>92</v>
      </c>
      <c r="B97" s="45" t="s">
        <v>111</v>
      </c>
      <c r="C97" s="44"/>
      <c r="D97" s="44"/>
      <c r="E97" s="44"/>
      <c r="F97" s="44"/>
      <c r="G97" s="44"/>
      <c r="H97" s="44"/>
      <c r="I97" s="77">
        <f>SUM(I98:I142)</f>
        <v>0</v>
      </c>
    </row>
    <row r="98" spans="1:9" s="51" customFormat="1" ht="97.15" customHeight="1">
      <c r="A98" s="43">
        <v>93</v>
      </c>
      <c r="B98" s="26" t="s">
        <v>24</v>
      </c>
      <c r="C98" s="83"/>
      <c r="D98" s="83"/>
      <c r="E98" s="50" t="s">
        <v>25</v>
      </c>
      <c r="F98" s="27" t="s">
        <v>26</v>
      </c>
      <c r="G98" s="27">
        <v>1</v>
      </c>
      <c r="H98" s="70"/>
      <c r="I98" s="75">
        <f t="shared" si="2"/>
        <v>0</v>
      </c>
    </row>
    <row r="99" spans="1:9" s="51" customFormat="1" ht="48.75" customHeight="1">
      <c r="A99" s="43">
        <v>94</v>
      </c>
      <c r="B99" s="26" t="s">
        <v>27</v>
      </c>
      <c r="C99" s="83"/>
      <c r="D99" s="83"/>
      <c r="E99" s="50" t="s">
        <v>110</v>
      </c>
      <c r="F99" s="27" t="s">
        <v>26</v>
      </c>
      <c r="G99" s="27">
        <v>1</v>
      </c>
      <c r="H99" s="70"/>
      <c r="I99" s="75">
        <f t="shared" si="2"/>
        <v>0</v>
      </c>
    </row>
    <row r="100" spans="1:9" s="51" customFormat="1" ht="25.5" customHeight="1">
      <c r="A100" s="43">
        <v>95</v>
      </c>
      <c r="B100" s="52" t="s">
        <v>29</v>
      </c>
      <c r="C100" s="73"/>
      <c r="D100" s="69"/>
      <c r="E100" s="53" t="s">
        <v>30</v>
      </c>
      <c r="F100" s="54" t="s">
        <v>26</v>
      </c>
      <c r="G100" s="54">
        <v>0</v>
      </c>
      <c r="H100" s="78"/>
      <c r="I100" s="68">
        <f t="shared" si="2"/>
        <v>0</v>
      </c>
    </row>
    <row r="101" spans="1:9" s="51" customFormat="1" ht="25.5" customHeight="1">
      <c r="A101" s="43">
        <v>96</v>
      </c>
      <c r="B101" s="52" t="s">
        <v>31</v>
      </c>
      <c r="C101" s="73"/>
      <c r="D101" s="69"/>
      <c r="E101" s="53" t="s">
        <v>32</v>
      </c>
      <c r="F101" s="54" t="s">
        <v>26</v>
      </c>
      <c r="G101" s="54">
        <v>0</v>
      </c>
      <c r="H101" s="78"/>
      <c r="I101" s="68">
        <f t="shared" si="2"/>
        <v>0</v>
      </c>
    </row>
    <row r="102" spans="1:9" s="51" customFormat="1" ht="25.5" customHeight="1">
      <c r="A102" s="43">
        <v>97</v>
      </c>
      <c r="B102" s="52" t="s">
        <v>33</v>
      </c>
      <c r="C102" s="73"/>
      <c r="D102" s="69"/>
      <c r="E102" s="53" t="s">
        <v>34</v>
      </c>
      <c r="F102" s="54" t="s">
        <v>26</v>
      </c>
      <c r="G102" s="54">
        <v>0</v>
      </c>
      <c r="H102" s="78"/>
      <c r="I102" s="68">
        <f t="shared" si="2"/>
        <v>0</v>
      </c>
    </row>
    <row r="103" spans="1:9" s="51" customFormat="1" ht="48.75" customHeight="1">
      <c r="A103" s="43">
        <v>98</v>
      </c>
      <c r="B103" s="26" t="s">
        <v>35</v>
      </c>
      <c r="C103" s="83"/>
      <c r="D103" s="83"/>
      <c r="E103" s="50" t="s">
        <v>36</v>
      </c>
      <c r="F103" s="27" t="s">
        <v>26</v>
      </c>
      <c r="G103" s="27">
        <v>1</v>
      </c>
      <c r="H103" s="70"/>
      <c r="I103" s="75">
        <f t="shared" si="2"/>
        <v>0</v>
      </c>
    </row>
    <row r="104" spans="1:9" s="51" customFormat="1" ht="27.75" customHeight="1">
      <c r="A104" s="43">
        <v>99</v>
      </c>
      <c r="B104" s="55" t="s">
        <v>37</v>
      </c>
      <c r="C104" s="79"/>
      <c r="D104" s="82"/>
      <c r="E104" s="56" t="s">
        <v>38</v>
      </c>
      <c r="F104" s="27" t="s">
        <v>26</v>
      </c>
      <c r="G104" s="27">
        <v>1</v>
      </c>
      <c r="H104" s="81"/>
      <c r="I104" s="71">
        <f t="shared" si="2"/>
        <v>0</v>
      </c>
    </row>
    <row r="105" spans="1:9" s="51" customFormat="1" ht="49.5" customHeight="1">
      <c r="A105" s="43">
        <v>100</v>
      </c>
      <c r="B105" s="26" t="s">
        <v>39</v>
      </c>
      <c r="C105" s="83"/>
      <c r="D105" s="83"/>
      <c r="E105" s="50" t="s">
        <v>40</v>
      </c>
      <c r="F105" s="27" t="s">
        <v>26</v>
      </c>
      <c r="G105" s="27">
        <v>1</v>
      </c>
      <c r="H105" s="70"/>
      <c r="I105" s="75">
        <f t="shared" si="2"/>
        <v>0</v>
      </c>
    </row>
    <row r="106" spans="1:9" s="51" customFormat="1" ht="37.5" customHeight="1">
      <c r="A106" s="43">
        <v>101</v>
      </c>
      <c r="B106" s="26" t="s">
        <v>41</v>
      </c>
      <c r="C106" s="83"/>
      <c r="D106" s="83"/>
      <c r="E106" s="50" t="s">
        <v>42</v>
      </c>
      <c r="F106" s="27" t="s">
        <v>26</v>
      </c>
      <c r="G106" s="27">
        <v>1</v>
      </c>
      <c r="H106" s="70"/>
      <c r="I106" s="75">
        <f t="shared" si="2"/>
        <v>0</v>
      </c>
    </row>
    <row r="107" spans="1:9" s="51" customFormat="1" ht="59.25" customHeight="1">
      <c r="A107" s="43">
        <v>102</v>
      </c>
      <c r="B107" s="26" t="s">
        <v>43</v>
      </c>
      <c r="C107" s="83"/>
      <c r="D107" s="83"/>
      <c r="E107" s="50" t="s">
        <v>44</v>
      </c>
      <c r="F107" s="27" t="s">
        <v>26</v>
      </c>
      <c r="G107" s="27">
        <v>1</v>
      </c>
      <c r="H107" s="70"/>
      <c r="I107" s="75">
        <f t="shared" si="2"/>
        <v>0</v>
      </c>
    </row>
    <row r="108" spans="1:9" s="51" customFormat="1" ht="49.5" customHeight="1">
      <c r="A108" s="43">
        <v>103</v>
      </c>
      <c r="B108" s="26" t="s">
        <v>45</v>
      </c>
      <c r="C108" s="83"/>
      <c r="D108" s="83"/>
      <c r="E108" s="50" t="s">
        <v>46</v>
      </c>
      <c r="F108" s="27" t="s">
        <v>26</v>
      </c>
      <c r="G108" s="27">
        <v>1</v>
      </c>
      <c r="H108" s="70"/>
      <c r="I108" s="75">
        <f t="shared" si="2"/>
        <v>0</v>
      </c>
    </row>
    <row r="109" spans="1:9" s="51" customFormat="1" ht="49.5" customHeight="1">
      <c r="A109" s="43">
        <v>104</v>
      </c>
      <c r="B109" s="26" t="s">
        <v>47</v>
      </c>
      <c r="C109" s="83"/>
      <c r="D109" s="83"/>
      <c r="E109" s="50" t="s">
        <v>48</v>
      </c>
      <c r="F109" s="27" t="s">
        <v>26</v>
      </c>
      <c r="G109" s="27">
        <v>1</v>
      </c>
      <c r="H109" s="70"/>
      <c r="I109" s="75">
        <f t="shared" si="2"/>
        <v>0</v>
      </c>
    </row>
    <row r="110" spans="1:9" s="51" customFormat="1" ht="37.5" customHeight="1">
      <c r="A110" s="43">
        <v>105</v>
      </c>
      <c r="B110" s="26" t="s">
        <v>49</v>
      </c>
      <c r="C110" s="83"/>
      <c r="D110" s="83"/>
      <c r="E110" s="50" t="s">
        <v>50</v>
      </c>
      <c r="F110" s="27" t="s">
        <v>26</v>
      </c>
      <c r="G110" s="27">
        <v>1</v>
      </c>
      <c r="H110" s="70"/>
      <c r="I110" s="75">
        <f t="shared" si="2"/>
        <v>0</v>
      </c>
    </row>
    <row r="111" spans="1:9" s="51" customFormat="1" ht="49.5" customHeight="1">
      <c r="A111" s="43">
        <v>106</v>
      </c>
      <c r="B111" s="26" t="s">
        <v>51</v>
      </c>
      <c r="C111" s="83"/>
      <c r="D111" s="83"/>
      <c r="E111" s="50" t="s">
        <v>52</v>
      </c>
      <c r="F111" s="27" t="s">
        <v>26</v>
      </c>
      <c r="G111" s="27">
        <v>1</v>
      </c>
      <c r="H111" s="70"/>
      <c r="I111" s="75">
        <f t="shared" si="2"/>
        <v>0</v>
      </c>
    </row>
    <row r="112" spans="1:9" s="51" customFormat="1" ht="49.5" customHeight="1">
      <c r="A112" s="43">
        <v>107</v>
      </c>
      <c r="B112" s="26" t="s">
        <v>53</v>
      </c>
      <c r="C112" s="83"/>
      <c r="D112" s="83"/>
      <c r="E112" s="50" t="s">
        <v>54</v>
      </c>
      <c r="F112" s="27" t="s">
        <v>26</v>
      </c>
      <c r="G112" s="27">
        <v>1</v>
      </c>
      <c r="H112" s="70"/>
      <c r="I112" s="75">
        <f t="shared" si="2"/>
        <v>0</v>
      </c>
    </row>
    <row r="113" spans="1:9" s="51" customFormat="1" ht="27.75" customHeight="1">
      <c r="A113" s="43">
        <v>108</v>
      </c>
      <c r="B113" s="55" t="s">
        <v>55</v>
      </c>
      <c r="C113" s="79"/>
      <c r="D113" s="82"/>
      <c r="E113" s="56" t="s">
        <v>56</v>
      </c>
      <c r="F113" s="27" t="s">
        <v>26</v>
      </c>
      <c r="G113" s="27">
        <v>1</v>
      </c>
      <c r="H113" s="81"/>
      <c r="I113" s="71">
        <f t="shared" si="2"/>
        <v>0</v>
      </c>
    </row>
    <row r="114" spans="1:9" s="51" customFormat="1" ht="84.6" customHeight="1">
      <c r="A114" s="43">
        <v>109</v>
      </c>
      <c r="B114" s="26" t="s">
        <v>57</v>
      </c>
      <c r="C114" s="83"/>
      <c r="D114" s="83"/>
      <c r="E114" s="50" t="s">
        <v>58</v>
      </c>
      <c r="F114" s="27" t="s">
        <v>26</v>
      </c>
      <c r="G114" s="27">
        <v>1</v>
      </c>
      <c r="H114" s="70"/>
      <c r="I114" s="75">
        <f t="shared" si="2"/>
        <v>0</v>
      </c>
    </row>
    <row r="115" spans="1:9" s="51" customFormat="1" ht="84.75" customHeight="1">
      <c r="A115" s="43">
        <v>110</v>
      </c>
      <c r="B115" s="55" t="s">
        <v>59</v>
      </c>
      <c r="C115" s="79"/>
      <c r="D115" s="82"/>
      <c r="E115" s="56" t="s">
        <v>60</v>
      </c>
      <c r="F115" s="27" t="s">
        <v>26</v>
      </c>
      <c r="G115" s="27">
        <v>1</v>
      </c>
      <c r="H115" s="81"/>
      <c r="I115" s="71">
        <f t="shared" si="2"/>
        <v>0</v>
      </c>
    </row>
    <row r="116" spans="1:9" s="51" customFormat="1" ht="63.75" customHeight="1">
      <c r="A116" s="43">
        <v>111</v>
      </c>
      <c r="B116" s="55" t="s">
        <v>61</v>
      </c>
      <c r="C116" s="79"/>
      <c r="D116" s="82"/>
      <c r="E116" s="56" t="s">
        <v>62</v>
      </c>
      <c r="F116" s="27" t="s">
        <v>26</v>
      </c>
      <c r="G116" s="27">
        <v>1</v>
      </c>
      <c r="H116" s="81"/>
      <c r="I116" s="71">
        <f t="shared" si="2"/>
        <v>0</v>
      </c>
    </row>
    <row r="117" spans="1:9" s="51" customFormat="1" ht="37.5" customHeight="1">
      <c r="A117" s="43">
        <v>112</v>
      </c>
      <c r="B117" s="26" t="s">
        <v>63</v>
      </c>
      <c r="C117" s="83"/>
      <c r="D117" s="83"/>
      <c r="E117" s="50" t="s">
        <v>64</v>
      </c>
      <c r="F117" s="27" t="s">
        <v>26</v>
      </c>
      <c r="G117" s="27">
        <v>1</v>
      </c>
      <c r="H117" s="70"/>
      <c r="I117" s="75">
        <f t="shared" si="2"/>
        <v>0</v>
      </c>
    </row>
    <row r="118" spans="1:9" s="51" customFormat="1" ht="26.25" customHeight="1">
      <c r="A118" s="43">
        <v>113</v>
      </c>
      <c r="B118" s="55" t="s">
        <v>65</v>
      </c>
      <c r="C118" s="79"/>
      <c r="D118" s="82"/>
      <c r="E118" s="56" t="s">
        <v>66</v>
      </c>
      <c r="F118" s="27" t="s">
        <v>26</v>
      </c>
      <c r="G118" s="27">
        <v>1</v>
      </c>
      <c r="H118" s="81"/>
      <c r="I118" s="71">
        <f t="shared" si="2"/>
        <v>0</v>
      </c>
    </row>
    <row r="119" spans="1:9" s="51" customFormat="1" ht="26.25" customHeight="1">
      <c r="A119" s="43">
        <v>114</v>
      </c>
      <c r="B119" s="55" t="s">
        <v>67</v>
      </c>
      <c r="C119" s="79"/>
      <c r="D119" s="82"/>
      <c r="E119" s="56" t="s">
        <v>68</v>
      </c>
      <c r="F119" s="27" t="s">
        <v>26</v>
      </c>
      <c r="G119" s="27">
        <v>1</v>
      </c>
      <c r="H119" s="81"/>
      <c r="I119" s="71">
        <f t="shared" si="2"/>
        <v>0</v>
      </c>
    </row>
    <row r="120" spans="1:9" s="51" customFormat="1" ht="26.25" customHeight="1">
      <c r="A120" s="43">
        <v>115</v>
      </c>
      <c r="B120" s="55" t="s">
        <v>69</v>
      </c>
      <c r="C120" s="79"/>
      <c r="D120" s="82"/>
      <c r="E120" s="56" t="s">
        <v>70</v>
      </c>
      <c r="F120" s="27" t="s">
        <v>26</v>
      </c>
      <c r="G120" s="27">
        <v>2</v>
      </c>
      <c r="H120" s="81"/>
      <c r="I120" s="71">
        <f t="shared" si="2"/>
        <v>0</v>
      </c>
    </row>
    <row r="121" spans="1:9" s="51" customFormat="1" ht="49.5" customHeight="1">
      <c r="A121" s="43">
        <v>116</v>
      </c>
      <c r="B121" s="26" t="s">
        <v>71</v>
      </c>
      <c r="C121" s="83"/>
      <c r="D121" s="83"/>
      <c r="E121" s="50" t="s">
        <v>72</v>
      </c>
      <c r="F121" s="27" t="s">
        <v>26</v>
      </c>
      <c r="G121" s="27">
        <v>1</v>
      </c>
      <c r="H121" s="70"/>
      <c r="I121" s="75">
        <f t="shared" si="2"/>
        <v>0</v>
      </c>
    </row>
    <row r="122" spans="1:9" s="51" customFormat="1" ht="49.5" customHeight="1">
      <c r="A122" s="43">
        <v>117</v>
      </c>
      <c r="B122" s="26" t="s">
        <v>73</v>
      </c>
      <c r="C122" s="83"/>
      <c r="D122" s="83"/>
      <c r="E122" s="50" t="s">
        <v>74</v>
      </c>
      <c r="F122" s="27" t="s">
        <v>26</v>
      </c>
      <c r="G122" s="27">
        <v>5</v>
      </c>
      <c r="H122" s="70"/>
      <c r="I122" s="75">
        <f t="shared" si="2"/>
        <v>0</v>
      </c>
    </row>
    <row r="123" spans="1:9" s="51" customFormat="1" ht="49.5" customHeight="1">
      <c r="A123" s="43">
        <v>118</v>
      </c>
      <c r="B123" s="26" t="s">
        <v>73</v>
      </c>
      <c r="C123" s="83"/>
      <c r="D123" s="83"/>
      <c r="E123" s="50" t="s">
        <v>75</v>
      </c>
      <c r="F123" s="27" t="s">
        <v>26</v>
      </c>
      <c r="G123" s="27">
        <v>1</v>
      </c>
      <c r="H123" s="70"/>
      <c r="I123" s="75">
        <f aca="true" t="shared" si="3" ref="I123:I186">G123*H123</f>
        <v>0</v>
      </c>
    </row>
    <row r="124" spans="1:9" s="51" customFormat="1" ht="26.25" customHeight="1">
      <c r="A124" s="43">
        <v>119</v>
      </c>
      <c r="B124" s="55" t="s">
        <v>76</v>
      </c>
      <c r="C124" s="79"/>
      <c r="D124" s="82"/>
      <c r="E124" s="56" t="s">
        <v>77</v>
      </c>
      <c r="F124" s="27" t="s">
        <v>26</v>
      </c>
      <c r="G124" s="27">
        <v>5</v>
      </c>
      <c r="H124" s="81"/>
      <c r="I124" s="71">
        <f t="shared" si="3"/>
        <v>0</v>
      </c>
    </row>
    <row r="125" spans="1:9" s="51" customFormat="1" ht="37.5" customHeight="1">
      <c r="A125" s="43">
        <v>120</v>
      </c>
      <c r="B125" s="26" t="s">
        <v>78</v>
      </c>
      <c r="C125" s="83"/>
      <c r="D125" s="83"/>
      <c r="E125" s="50" t="s">
        <v>79</v>
      </c>
      <c r="F125" s="27" t="s">
        <v>26</v>
      </c>
      <c r="G125" s="27">
        <v>8</v>
      </c>
      <c r="H125" s="70"/>
      <c r="I125" s="75">
        <f t="shared" si="3"/>
        <v>0</v>
      </c>
    </row>
    <row r="126" spans="1:9" s="51" customFormat="1" ht="37.5" customHeight="1">
      <c r="A126" s="43">
        <v>121</v>
      </c>
      <c r="B126" s="55" t="s">
        <v>80</v>
      </c>
      <c r="C126" s="79"/>
      <c r="D126" s="82"/>
      <c r="E126" s="56" t="s">
        <v>81</v>
      </c>
      <c r="F126" s="27" t="s">
        <v>82</v>
      </c>
      <c r="G126" s="27">
        <v>100</v>
      </c>
      <c r="H126" s="81"/>
      <c r="I126" s="71">
        <f t="shared" si="3"/>
        <v>0</v>
      </c>
    </row>
    <row r="127" spans="1:9" s="51" customFormat="1" ht="26.25" customHeight="1">
      <c r="A127" s="43">
        <v>122</v>
      </c>
      <c r="B127" s="55" t="s">
        <v>83</v>
      </c>
      <c r="C127" s="79"/>
      <c r="D127" s="82"/>
      <c r="E127" s="56" t="s">
        <v>84</v>
      </c>
      <c r="F127" s="27" t="s">
        <v>82</v>
      </c>
      <c r="G127" s="27">
        <v>2</v>
      </c>
      <c r="H127" s="81"/>
      <c r="I127" s="71">
        <f t="shared" si="3"/>
        <v>0</v>
      </c>
    </row>
    <row r="128" spans="1:9" s="51" customFormat="1" ht="26.25" customHeight="1">
      <c r="A128" s="43">
        <v>123</v>
      </c>
      <c r="B128" s="55" t="s">
        <v>83</v>
      </c>
      <c r="C128" s="79"/>
      <c r="D128" s="82"/>
      <c r="E128" s="56" t="s">
        <v>85</v>
      </c>
      <c r="F128" s="27" t="s">
        <v>82</v>
      </c>
      <c r="G128" s="27">
        <v>15</v>
      </c>
      <c r="H128" s="81"/>
      <c r="I128" s="71">
        <f t="shared" si="3"/>
        <v>0</v>
      </c>
    </row>
    <row r="129" spans="1:9" s="51" customFormat="1" ht="26.25" customHeight="1">
      <c r="A129" s="43">
        <v>124</v>
      </c>
      <c r="B129" s="55" t="s">
        <v>86</v>
      </c>
      <c r="C129" s="79"/>
      <c r="D129" s="82"/>
      <c r="E129" s="56" t="s">
        <v>87</v>
      </c>
      <c r="F129" s="27" t="s">
        <v>88</v>
      </c>
      <c r="G129" s="27">
        <v>1</v>
      </c>
      <c r="H129" s="81"/>
      <c r="I129" s="71">
        <f t="shared" si="3"/>
        <v>0</v>
      </c>
    </row>
    <row r="130" spans="1:9" s="51" customFormat="1" ht="26.25" customHeight="1">
      <c r="A130" s="43">
        <v>125</v>
      </c>
      <c r="B130" s="55" t="s">
        <v>89</v>
      </c>
      <c r="C130" s="79"/>
      <c r="D130" s="82"/>
      <c r="E130" s="56" t="s">
        <v>90</v>
      </c>
      <c r="F130" s="27" t="s">
        <v>88</v>
      </c>
      <c r="G130" s="27">
        <v>1</v>
      </c>
      <c r="H130" s="81"/>
      <c r="I130" s="71">
        <f t="shared" si="3"/>
        <v>0</v>
      </c>
    </row>
    <row r="131" spans="1:9" s="51" customFormat="1" ht="27.75" customHeight="1">
      <c r="A131" s="43">
        <v>126</v>
      </c>
      <c r="B131" s="55" t="s">
        <v>91</v>
      </c>
      <c r="C131" s="79"/>
      <c r="D131" s="82"/>
      <c r="E131" s="56" t="s">
        <v>92</v>
      </c>
      <c r="F131" s="27" t="s">
        <v>93</v>
      </c>
      <c r="G131" s="27">
        <v>1</v>
      </c>
      <c r="H131" s="81"/>
      <c r="I131" s="71">
        <f t="shared" si="3"/>
        <v>0</v>
      </c>
    </row>
    <row r="132" spans="1:9" s="51" customFormat="1" ht="27.75" customHeight="1">
      <c r="A132" s="43">
        <v>127</v>
      </c>
      <c r="B132" s="55" t="s">
        <v>94</v>
      </c>
      <c r="C132" s="79"/>
      <c r="D132" s="82"/>
      <c r="E132" s="26" t="s">
        <v>95</v>
      </c>
      <c r="F132" s="27" t="s">
        <v>93</v>
      </c>
      <c r="G132" s="27">
        <v>1</v>
      </c>
      <c r="H132" s="81"/>
      <c r="I132" s="71">
        <f t="shared" si="3"/>
        <v>0</v>
      </c>
    </row>
    <row r="133" spans="1:9" s="51" customFormat="1" ht="27.75" customHeight="1">
      <c r="A133" s="43">
        <v>128</v>
      </c>
      <c r="B133" s="55" t="s">
        <v>94</v>
      </c>
      <c r="C133" s="79"/>
      <c r="D133" s="82"/>
      <c r="E133" s="56" t="s">
        <v>96</v>
      </c>
      <c r="F133" s="27" t="s">
        <v>93</v>
      </c>
      <c r="G133" s="27">
        <v>1</v>
      </c>
      <c r="H133" s="81"/>
      <c r="I133" s="71">
        <f t="shared" si="3"/>
        <v>0</v>
      </c>
    </row>
    <row r="134" spans="1:9" s="51" customFormat="1" ht="27.75" customHeight="1">
      <c r="A134" s="43">
        <v>129</v>
      </c>
      <c r="B134" s="55" t="s">
        <v>94</v>
      </c>
      <c r="C134" s="79"/>
      <c r="D134" s="82"/>
      <c r="E134" s="56" t="s">
        <v>97</v>
      </c>
      <c r="F134" s="27" t="s">
        <v>93</v>
      </c>
      <c r="G134" s="27">
        <v>1</v>
      </c>
      <c r="H134" s="81"/>
      <c r="I134" s="71">
        <f t="shared" si="3"/>
        <v>0</v>
      </c>
    </row>
    <row r="135" spans="1:9" s="51" customFormat="1" ht="27.75" customHeight="1">
      <c r="A135" s="43">
        <v>130</v>
      </c>
      <c r="B135" s="55" t="s">
        <v>94</v>
      </c>
      <c r="C135" s="79"/>
      <c r="D135" s="82"/>
      <c r="E135" s="56" t="s">
        <v>98</v>
      </c>
      <c r="F135" s="27" t="s">
        <v>93</v>
      </c>
      <c r="G135" s="27">
        <v>1</v>
      </c>
      <c r="H135" s="81"/>
      <c r="I135" s="71">
        <f t="shared" si="3"/>
        <v>0</v>
      </c>
    </row>
    <row r="136" spans="1:9" s="51" customFormat="1" ht="27.75" customHeight="1">
      <c r="A136" s="43">
        <v>131</v>
      </c>
      <c r="B136" s="55" t="s">
        <v>94</v>
      </c>
      <c r="C136" s="79"/>
      <c r="D136" s="82"/>
      <c r="E136" s="56" t="s">
        <v>99</v>
      </c>
      <c r="F136" s="27" t="s">
        <v>93</v>
      </c>
      <c r="G136" s="27">
        <v>1</v>
      </c>
      <c r="H136" s="81"/>
      <c r="I136" s="71">
        <f t="shared" si="3"/>
        <v>0</v>
      </c>
    </row>
    <row r="137" spans="1:9" s="51" customFormat="1" ht="27.75" customHeight="1">
      <c r="A137" s="43">
        <v>132</v>
      </c>
      <c r="B137" s="55" t="s">
        <v>94</v>
      </c>
      <c r="C137" s="79"/>
      <c r="D137" s="82"/>
      <c r="E137" s="56" t="s">
        <v>100</v>
      </c>
      <c r="F137" s="27" t="s">
        <v>93</v>
      </c>
      <c r="G137" s="27">
        <v>1</v>
      </c>
      <c r="H137" s="81"/>
      <c r="I137" s="71">
        <f t="shared" si="3"/>
        <v>0</v>
      </c>
    </row>
    <row r="138" spans="1:9" s="51" customFormat="1" ht="27.75" customHeight="1">
      <c r="A138" s="43">
        <v>133</v>
      </c>
      <c r="B138" s="55" t="s">
        <v>101</v>
      </c>
      <c r="C138" s="79"/>
      <c r="D138" s="82"/>
      <c r="E138" s="56" t="s">
        <v>102</v>
      </c>
      <c r="F138" s="27" t="s">
        <v>103</v>
      </c>
      <c r="G138" s="27">
        <v>4</v>
      </c>
      <c r="H138" s="81"/>
      <c r="I138" s="71">
        <f t="shared" si="3"/>
        <v>0</v>
      </c>
    </row>
    <row r="139" spans="1:9" s="51" customFormat="1" ht="27.75" customHeight="1">
      <c r="A139" s="43">
        <v>134</v>
      </c>
      <c r="B139" s="55" t="s">
        <v>94</v>
      </c>
      <c r="C139" s="79"/>
      <c r="D139" s="82"/>
      <c r="E139" s="56" t="s">
        <v>104</v>
      </c>
      <c r="F139" s="27" t="s">
        <v>103</v>
      </c>
      <c r="G139" s="27">
        <v>2</v>
      </c>
      <c r="H139" s="81"/>
      <c r="I139" s="71">
        <f t="shared" si="3"/>
        <v>0</v>
      </c>
    </row>
    <row r="140" spans="1:9" s="51" customFormat="1" ht="27.75" customHeight="1">
      <c r="A140" s="43">
        <v>135</v>
      </c>
      <c r="B140" s="55" t="s">
        <v>94</v>
      </c>
      <c r="C140" s="79"/>
      <c r="D140" s="82"/>
      <c r="E140" s="56" t="s">
        <v>105</v>
      </c>
      <c r="F140" s="27" t="s">
        <v>93</v>
      </c>
      <c r="G140" s="27">
        <v>1</v>
      </c>
      <c r="H140" s="81"/>
      <c r="I140" s="71">
        <f t="shared" si="3"/>
        <v>0</v>
      </c>
    </row>
    <row r="141" spans="1:9" s="51" customFormat="1" ht="48.75" customHeight="1">
      <c r="A141" s="43">
        <v>136</v>
      </c>
      <c r="B141" s="62" t="s">
        <v>94</v>
      </c>
      <c r="C141" s="76"/>
      <c r="D141" s="76"/>
      <c r="E141" s="56" t="s">
        <v>106</v>
      </c>
      <c r="F141" s="63" t="s">
        <v>93</v>
      </c>
      <c r="G141" s="63">
        <v>1</v>
      </c>
      <c r="H141" s="64"/>
      <c r="I141" s="71">
        <f t="shared" si="3"/>
        <v>0</v>
      </c>
    </row>
    <row r="142" spans="1:9" s="66" customFormat="1" ht="19.15" customHeight="1">
      <c r="A142" s="43">
        <v>137</v>
      </c>
      <c r="B142" s="55" t="s">
        <v>107</v>
      </c>
      <c r="C142" s="76"/>
      <c r="D142" s="76"/>
      <c r="E142" s="56" t="s">
        <v>108</v>
      </c>
      <c r="F142" s="63" t="s">
        <v>93</v>
      </c>
      <c r="G142" s="63">
        <v>1</v>
      </c>
      <c r="H142" s="64"/>
      <c r="I142" s="71">
        <f t="shared" si="3"/>
        <v>0</v>
      </c>
    </row>
    <row r="143" spans="1:9" s="29" customFormat="1" ht="18" customHeight="1">
      <c r="A143" s="43">
        <v>138</v>
      </c>
      <c r="B143" s="45" t="s">
        <v>112</v>
      </c>
      <c r="C143" s="44"/>
      <c r="D143" s="44"/>
      <c r="E143" s="44"/>
      <c r="F143" s="44"/>
      <c r="G143" s="44"/>
      <c r="H143" s="44"/>
      <c r="I143" s="77">
        <f>SUM(I144:I188)</f>
        <v>0</v>
      </c>
    </row>
    <row r="144" spans="1:9" s="51" customFormat="1" ht="96.6" customHeight="1">
      <c r="A144" s="43">
        <v>139</v>
      </c>
      <c r="B144" s="26" t="s">
        <v>24</v>
      </c>
      <c r="C144" s="83"/>
      <c r="D144" s="83"/>
      <c r="E144" s="50" t="s">
        <v>25</v>
      </c>
      <c r="F144" s="27" t="s">
        <v>26</v>
      </c>
      <c r="G144" s="27">
        <v>1</v>
      </c>
      <c r="H144" s="70"/>
      <c r="I144" s="75">
        <f t="shared" si="3"/>
        <v>0</v>
      </c>
    </row>
    <row r="145" spans="1:9" s="51" customFormat="1" ht="48.75" customHeight="1">
      <c r="A145" s="43">
        <v>140</v>
      </c>
      <c r="B145" s="26" t="s">
        <v>27</v>
      </c>
      <c r="C145" s="83"/>
      <c r="D145" s="83"/>
      <c r="E145" s="50" t="s">
        <v>113</v>
      </c>
      <c r="F145" s="27" t="s">
        <v>26</v>
      </c>
      <c r="G145" s="27">
        <v>1</v>
      </c>
      <c r="H145" s="70"/>
      <c r="I145" s="75">
        <f t="shared" si="3"/>
        <v>0</v>
      </c>
    </row>
    <row r="146" spans="1:9" s="51" customFormat="1" ht="25.5" customHeight="1">
      <c r="A146" s="43">
        <v>141</v>
      </c>
      <c r="B146" s="52" t="s">
        <v>29</v>
      </c>
      <c r="C146" s="73"/>
      <c r="D146" s="69"/>
      <c r="E146" s="53" t="s">
        <v>30</v>
      </c>
      <c r="F146" s="54" t="s">
        <v>26</v>
      </c>
      <c r="G146" s="54">
        <v>0</v>
      </c>
      <c r="H146" s="78"/>
      <c r="I146" s="68">
        <f t="shared" si="3"/>
        <v>0</v>
      </c>
    </row>
    <row r="147" spans="1:9" s="51" customFormat="1" ht="25.5" customHeight="1">
      <c r="A147" s="43">
        <v>142</v>
      </c>
      <c r="B147" s="52" t="s">
        <v>31</v>
      </c>
      <c r="C147" s="73"/>
      <c r="D147" s="69"/>
      <c r="E147" s="53" t="s">
        <v>32</v>
      </c>
      <c r="F147" s="54" t="s">
        <v>26</v>
      </c>
      <c r="G147" s="54">
        <v>0</v>
      </c>
      <c r="H147" s="78"/>
      <c r="I147" s="68">
        <f t="shared" si="3"/>
        <v>0</v>
      </c>
    </row>
    <row r="148" spans="1:9" s="51" customFormat="1" ht="25.5" customHeight="1">
      <c r="A148" s="43">
        <v>143</v>
      </c>
      <c r="B148" s="52" t="s">
        <v>33</v>
      </c>
      <c r="C148" s="73"/>
      <c r="D148" s="69"/>
      <c r="E148" s="53" t="s">
        <v>34</v>
      </c>
      <c r="F148" s="54" t="s">
        <v>26</v>
      </c>
      <c r="G148" s="54">
        <v>0</v>
      </c>
      <c r="H148" s="78"/>
      <c r="I148" s="68">
        <f t="shared" si="3"/>
        <v>0</v>
      </c>
    </row>
    <row r="149" spans="1:9" s="51" customFormat="1" ht="48.75" customHeight="1">
      <c r="A149" s="43">
        <v>144</v>
      </c>
      <c r="B149" s="26" t="s">
        <v>35</v>
      </c>
      <c r="C149" s="83"/>
      <c r="D149" s="83"/>
      <c r="E149" s="50" t="s">
        <v>36</v>
      </c>
      <c r="F149" s="27" t="s">
        <v>26</v>
      </c>
      <c r="G149" s="27">
        <v>1</v>
      </c>
      <c r="H149" s="70"/>
      <c r="I149" s="75">
        <f t="shared" si="3"/>
        <v>0</v>
      </c>
    </row>
    <row r="150" spans="1:9" s="51" customFormat="1" ht="27.75" customHeight="1">
      <c r="A150" s="43">
        <v>145</v>
      </c>
      <c r="B150" s="55" t="s">
        <v>37</v>
      </c>
      <c r="C150" s="79"/>
      <c r="D150" s="82"/>
      <c r="E150" s="56" t="s">
        <v>38</v>
      </c>
      <c r="F150" s="27" t="s">
        <v>26</v>
      </c>
      <c r="G150" s="27">
        <v>1</v>
      </c>
      <c r="H150" s="81"/>
      <c r="I150" s="71">
        <f t="shared" si="3"/>
        <v>0</v>
      </c>
    </row>
    <row r="151" spans="1:9" s="51" customFormat="1" ht="49.5" customHeight="1">
      <c r="A151" s="43">
        <v>146</v>
      </c>
      <c r="B151" s="26" t="s">
        <v>39</v>
      </c>
      <c r="C151" s="83"/>
      <c r="D151" s="83"/>
      <c r="E151" s="50" t="s">
        <v>40</v>
      </c>
      <c r="F151" s="27" t="s">
        <v>26</v>
      </c>
      <c r="G151" s="27">
        <v>1</v>
      </c>
      <c r="H151" s="70"/>
      <c r="I151" s="75">
        <f t="shared" si="3"/>
        <v>0</v>
      </c>
    </row>
    <row r="152" spans="1:9" s="51" customFormat="1" ht="37.5" customHeight="1">
      <c r="A152" s="43">
        <v>147</v>
      </c>
      <c r="B152" s="26" t="s">
        <v>41</v>
      </c>
      <c r="C152" s="83"/>
      <c r="D152" s="83"/>
      <c r="E152" s="50" t="s">
        <v>42</v>
      </c>
      <c r="F152" s="27" t="s">
        <v>26</v>
      </c>
      <c r="G152" s="27">
        <v>1</v>
      </c>
      <c r="H152" s="70"/>
      <c r="I152" s="75">
        <f t="shared" si="3"/>
        <v>0</v>
      </c>
    </row>
    <row r="153" spans="1:9" s="51" customFormat="1" ht="59.25" customHeight="1">
      <c r="A153" s="43">
        <v>148</v>
      </c>
      <c r="B153" s="26" t="s">
        <v>43</v>
      </c>
      <c r="C153" s="83"/>
      <c r="D153" s="83"/>
      <c r="E153" s="50" t="s">
        <v>44</v>
      </c>
      <c r="F153" s="27" t="s">
        <v>26</v>
      </c>
      <c r="G153" s="27">
        <v>1</v>
      </c>
      <c r="H153" s="70"/>
      <c r="I153" s="75">
        <f t="shared" si="3"/>
        <v>0</v>
      </c>
    </row>
    <row r="154" spans="1:9" s="51" customFormat="1" ht="49.5" customHeight="1">
      <c r="A154" s="43">
        <v>149</v>
      </c>
      <c r="B154" s="26" t="s">
        <v>45</v>
      </c>
      <c r="C154" s="83"/>
      <c r="D154" s="83"/>
      <c r="E154" s="50" t="s">
        <v>46</v>
      </c>
      <c r="F154" s="27" t="s">
        <v>26</v>
      </c>
      <c r="G154" s="27">
        <v>1</v>
      </c>
      <c r="H154" s="70"/>
      <c r="I154" s="75">
        <f t="shared" si="3"/>
        <v>0</v>
      </c>
    </row>
    <row r="155" spans="1:9" s="51" customFormat="1" ht="49.5" customHeight="1">
      <c r="A155" s="43">
        <v>150</v>
      </c>
      <c r="B155" s="26" t="s">
        <v>47</v>
      </c>
      <c r="C155" s="83"/>
      <c r="D155" s="83"/>
      <c r="E155" s="50" t="s">
        <v>48</v>
      </c>
      <c r="F155" s="27" t="s">
        <v>26</v>
      </c>
      <c r="G155" s="27">
        <v>1</v>
      </c>
      <c r="H155" s="70"/>
      <c r="I155" s="75">
        <f t="shared" si="3"/>
        <v>0</v>
      </c>
    </row>
    <row r="156" spans="1:9" s="51" customFormat="1" ht="37.5" customHeight="1">
      <c r="A156" s="43">
        <v>151</v>
      </c>
      <c r="B156" s="26" t="s">
        <v>49</v>
      </c>
      <c r="C156" s="83"/>
      <c r="D156" s="83"/>
      <c r="E156" s="50" t="s">
        <v>50</v>
      </c>
      <c r="F156" s="27" t="s">
        <v>26</v>
      </c>
      <c r="G156" s="27">
        <v>1</v>
      </c>
      <c r="H156" s="70"/>
      <c r="I156" s="75">
        <f t="shared" si="3"/>
        <v>0</v>
      </c>
    </row>
    <row r="157" spans="1:9" s="51" customFormat="1" ht="49.5" customHeight="1">
      <c r="A157" s="43">
        <v>152</v>
      </c>
      <c r="B157" s="26" t="s">
        <v>51</v>
      </c>
      <c r="C157" s="83"/>
      <c r="D157" s="83"/>
      <c r="E157" s="50" t="s">
        <v>52</v>
      </c>
      <c r="F157" s="27" t="s">
        <v>26</v>
      </c>
      <c r="G157" s="27">
        <v>1</v>
      </c>
      <c r="H157" s="70"/>
      <c r="I157" s="75">
        <f t="shared" si="3"/>
        <v>0</v>
      </c>
    </row>
    <row r="158" spans="1:9" s="51" customFormat="1" ht="49.5" customHeight="1">
      <c r="A158" s="43">
        <v>153</v>
      </c>
      <c r="B158" s="26" t="s">
        <v>53</v>
      </c>
      <c r="C158" s="83"/>
      <c r="D158" s="83"/>
      <c r="E158" s="50" t="s">
        <v>54</v>
      </c>
      <c r="F158" s="27" t="s">
        <v>26</v>
      </c>
      <c r="G158" s="27">
        <v>1</v>
      </c>
      <c r="H158" s="70"/>
      <c r="I158" s="75">
        <f t="shared" si="3"/>
        <v>0</v>
      </c>
    </row>
    <row r="159" spans="1:9" s="51" customFormat="1" ht="27.75" customHeight="1">
      <c r="A159" s="43">
        <v>154</v>
      </c>
      <c r="B159" s="55" t="s">
        <v>55</v>
      </c>
      <c r="C159" s="79"/>
      <c r="D159" s="82"/>
      <c r="E159" s="56" t="s">
        <v>56</v>
      </c>
      <c r="F159" s="27" t="s">
        <v>26</v>
      </c>
      <c r="G159" s="27">
        <v>1</v>
      </c>
      <c r="H159" s="81"/>
      <c r="I159" s="71">
        <f t="shared" si="3"/>
        <v>0</v>
      </c>
    </row>
    <row r="160" spans="1:9" s="51" customFormat="1" ht="86.25" customHeight="1">
      <c r="A160" s="43">
        <v>155</v>
      </c>
      <c r="B160" s="26" t="s">
        <v>57</v>
      </c>
      <c r="C160" s="83"/>
      <c r="D160" s="83"/>
      <c r="E160" s="50" t="s">
        <v>58</v>
      </c>
      <c r="F160" s="27" t="s">
        <v>26</v>
      </c>
      <c r="G160" s="27">
        <v>1</v>
      </c>
      <c r="H160" s="70"/>
      <c r="I160" s="75">
        <f t="shared" si="3"/>
        <v>0</v>
      </c>
    </row>
    <row r="161" spans="1:9" s="51" customFormat="1" ht="83.25" customHeight="1">
      <c r="A161" s="43">
        <v>156</v>
      </c>
      <c r="B161" s="55" t="s">
        <v>59</v>
      </c>
      <c r="C161" s="79"/>
      <c r="D161" s="82"/>
      <c r="E161" s="56" t="s">
        <v>114</v>
      </c>
      <c r="F161" s="27" t="s">
        <v>26</v>
      </c>
      <c r="G161" s="27">
        <v>1</v>
      </c>
      <c r="H161" s="81"/>
      <c r="I161" s="71">
        <f t="shared" si="3"/>
        <v>0</v>
      </c>
    </row>
    <row r="162" spans="1:9" s="51" customFormat="1" ht="63.75" customHeight="1">
      <c r="A162" s="43">
        <v>157</v>
      </c>
      <c r="B162" s="55" t="s">
        <v>61</v>
      </c>
      <c r="C162" s="79"/>
      <c r="D162" s="82"/>
      <c r="E162" s="56" t="s">
        <v>62</v>
      </c>
      <c r="F162" s="27" t="s">
        <v>26</v>
      </c>
      <c r="G162" s="27">
        <v>1</v>
      </c>
      <c r="H162" s="81"/>
      <c r="I162" s="71">
        <f t="shared" si="3"/>
        <v>0</v>
      </c>
    </row>
    <row r="163" spans="1:9" s="51" customFormat="1" ht="37.5" customHeight="1">
      <c r="A163" s="43">
        <v>158</v>
      </c>
      <c r="B163" s="26" t="s">
        <v>63</v>
      </c>
      <c r="C163" s="83"/>
      <c r="D163" s="83"/>
      <c r="E163" s="50" t="s">
        <v>64</v>
      </c>
      <c r="F163" s="27" t="s">
        <v>26</v>
      </c>
      <c r="G163" s="27">
        <v>1</v>
      </c>
      <c r="H163" s="70"/>
      <c r="I163" s="75">
        <f t="shared" si="3"/>
        <v>0</v>
      </c>
    </row>
    <row r="164" spans="1:9" s="51" customFormat="1" ht="26.25" customHeight="1">
      <c r="A164" s="43">
        <v>159</v>
      </c>
      <c r="B164" s="55" t="s">
        <v>65</v>
      </c>
      <c r="C164" s="79"/>
      <c r="D164" s="82"/>
      <c r="E164" s="56" t="s">
        <v>66</v>
      </c>
      <c r="F164" s="27" t="s">
        <v>26</v>
      </c>
      <c r="G164" s="27">
        <v>1</v>
      </c>
      <c r="H164" s="81"/>
      <c r="I164" s="71">
        <f t="shared" si="3"/>
        <v>0</v>
      </c>
    </row>
    <row r="165" spans="1:9" s="51" customFormat="1" ht="26.25" customHeight="1">
      <c r="A165" s="43">
        <v>160</v>
      </c>
      <c r="B165" s="55" t="s">
        <v>67</v>
      </c>
      <c r="C165" s="79"/>
      <c r="D165" s="82"/>
      <c r="E165" s="56" t="s">
        <v>68</v>
      </c>
      <c r="F165" s="27" t="s">
        <v>26</v>
      </c>
      <c r="G165" s="27">
        <v>1</v>
      </c>
      <c r="H165" s="81"/>
      <c r="I165" s="71">
        <f t="shared" si="3"/>
        <v>0</v>
      </c>
    </row>
    <row r="166" spans="1:9" s="51" customFormat="1" ht="26.25" customHeight="1">
      <c r="A166" s="43">
        <v>161</v>
      </c>
      <c r="B166" s="55" t="s">
        <v>69</v>
      </c>
      <c r="C166" s="79"/>
      <c r="D166" s="82"/>
      <c r="E166" s="56" t="s">
        <v>70</v>
      </c>
      <c r="F166" s="27" t="s">
        <v>26</v>
      </c>
      <c r="G166" s="27">
        <v>2</v>
      </c>
      <c r="H166" s="81"/>
      <c r="I166" s="71">
        <f t="shared" si="3"/>
        <v>0</v>
      </c>
    </row>
    <row r="167" spans="1:9" s="51" customFormat="1" ht="49.5" customHeight="1">
      <c r="A167" s="43">
        <v>162</v>
      </c>
      <c r="B167" s="26" t="s">
        <v>71</v>
      </c>
      <c r="C167" s="83"/>
      <c r="D167" s="83"/>
      <c r="E167" s="50" t="s">
        <v>72</v>
      </c>
      <c r="F167" s="27" t="s">
        <v>26</v>
      </c>
      <c r="G167" s="27">
        <v>1</v>
      </c>
      <c r="H167" s="70"/>
      <c r="I167" s="75">
        <f t="shared" si="3"/>
        <v>0</v>
      </c>
    </row>
    <row r="168" spans="1:9" s="51" customFormat="1" ht="49.5" customHeight="1">
      <c r="A168" s="43">
        <v>163</v>
      </c>
      <c r="B168" s="26" t="s">
        <v>73</v>
      </c>
      <c r="C168" s="83"/>
      <c r="D168" s="83"/>
      <c r="E168" s="50" t="s">
        <v>74</v>
      </c>
      <c r="F168" s="27" t="s">
        <v>26</v>
      </c>
      <c r="G168" s="27">
        <v>5</v>
      </c>
      <c r="H168" s="70"/>
      <c r="I168" s="75">
        <f t="shared" si="3"/>
        <v>0</v>
      </c>
    </row>
    <row r="169" spans="1:9" s="51" customFormat="1" ht="49.5" customHeight="1">
      <c r="A169" s="43">
        <v>164</v>
      </c>
      <c r="B169" s="26" t="s">
        <v>73</v>
      </c>
      <c r="C169" s="83"/>
      <c r="D169" s="83"/>
      <c r="E169" s="50" t="s">
        <v>75</v>
      </c>
      <c r="F169" s="27" t="s">
        <v>26</v>
      </c>
      <c r="G169" s="27">
        <v>1</v>
      </c>
      <c r="H169" s="70"/>
      <c r="I169" s="75">
        <f t="shared" si="3"/>
        <v>0</v>
      </c>
    </row>
    <row r="170" spans="1:9" s="51" customFormat="1" ht="26.25" customHeight="1">
      <c r="A170" s="43">
        <v>165</v>
      </c>
      <c r="B170" s="55" t="s">
        <v>76</v>
      </c>
      <c r="C170" s="79"/>
      <c r="D170" s="82"/>
      <c r="E170" s="56" t="s">
        <v>77</v>
      </c>
      <c r="F170" s="27" t="s">
        <v>26</v>
      </c>
      <c r="G170" s="27">
        <v>5</v>
      </c>
      <c r="H170" s="81"/>
      <c r="I170" s="71">
        <f t="shared" si="3"/>
        <v>0</v>
      </c>
    </row>
    <row r="171" spans="1:9" s="51" customFormat="1" ht="37.5" customHeight="1">
      <c r="A171" s="43">
        <v>166</v>
      </c>
      <c r="B171" s="26" t="s">
        <v>78</v>
      </c>
      <c r="C171" s="83"/>
      <c r="D171" s="83"/>
      <c r="E171" s="50" t="s">
        <v>79</v>
      </c>
      <c r="F171" s="27" t="s">
        <v>26</v>
      </c>
      <c r="G171" s="27">
        <v>8</v>
      </c>
      <c r="H171" s="70"/>
      <c r="I171" s="75">
        <f t="shared" si="3"/>
        <v>0</v>
      </c>
    </row>
    <row r="172" spans="1:9" s="51" customFormat="1" ht="37.5" customHeight="1">
      <c r="A172" s="43">
        <v>167</v>
      </c>
      <c r="B172" s="55" t="s">
        <v>80</v>
      </c>
      <c r="C172" s="79"/>
      <c r="D172" s="82"/>
      <c r="E172" s="56" t="s">
        <v>81</v>
      </c>
      <c r="F172" s="27" t="s">
        <v>82</v>
      </c>
      <c r="G172" s="27">
        <v>100</v>
      </c>
      <c r="H172" s="81"/>
      <c r="I172" s="71">
        <f t="shared" si="3"/>
        <v>0</v>
      </c>
    </row>
    <row r="173" spans="1:9" s="51" customFormat="1" ht="26.25" customHeight="1">
      <c r="A173" s="43">
        <v>168</v>
      </c>
      <c r="B173" s="55" t="s">
        <v>83</v>
      </c>
      <c r="C173" s="79"/>
      <c r="D173" s="82"/>
      <c r="E173" s="56" t="s">
        <v>84</v>
      </c>
      <c r="F173" s="27" t="s">
        <v>82</v>
      </c>
      <c r="G173" s="27">
        <v>2</v>
      </c>
      <c r="H173" s="81"/>
      <c r="I173" s="71">
        <f t="shared" si="3"/>
        <v>0</v>
      </c>
    </row>
    <row r="174" spans="1:9" s="51" customFormat="1" ht="26.25" customHeight="1">
      <c r="A174" s="43">
        <v>169</v>
      </c>
      <c r="B174" s="55" t="s">
        <v>83</v>
      </c>
      <c r="C174" s="79"/>
      <c r="D174" s="82"/>
      <c r="E174" s="56" t="s">
        <v>85</v>
      </c>
      <c r="F174" s="27" t="s">
        <v>82</v>
      </c>
      <c r="G174" s="27">
        <v>15</v>
      </c>
      <c r="H174" s="81"/>
      <c r="I174" s="71">
        <f t="shared" si="3"/>
        <v>0</v>
      </c>
    </row>
    <row r="175" spans="1:9" s="51" customFormat="1" ht="26.25" customHeight="1">
      <c r="A175" s="43">
        <v>170</v>
      </c>
      <c r="B175" s="55" t="s">
        <v>86</v>
      </c>
      <c r="C175" s="79"/>
      <c r="D175" s="82"/>
      <c r="E175" s="56" t="s">
        <v>87</v>
      </c>
      <c r="F175" s="27" t="s">
        <v>88</v>
      </c>
      <c r="G175" s="27">
        <v>1</v>
      </c>
      <c r="H175" s="81"/>
      <c r="I175" s="71">
        <f t="shared" si="3"/>
        <v>0</v>
      </c>
    </row>
    <row r="176" spans="1:9" s="51" customFormat="1" ht="26.25" customHeight="1">
      <c r="A176" s="43">
        <v>171</v>
      </c>
      <c r="B176" s="55" t="s">
        <v>89</v>
      </c>
      <c r="C176" s="79"/>
      <c r="D176" s="82"/>
      <c r="E176" s="56" t="s">
        <v>90</v>
      </c>
      <c r="F176" s="27" t="s">
        <v>88</v>
      </c>
      <c r="G176" s="27">
        <v>1</v>
      </c>
      <c r="H176" s="81"/>
      <c r="I176" s="71">
        <f t="shared" si="3"/>
        <v>0</v>
      </c>
    </row>
    <row r="177" spans="1:9" s="51" customFormat="1" ht="27.75" customHeight="1">
      <c r="A177" s="43">
        <v>172</v>
      </c>
      <c r="B177" s="55" t="s">
        <v>91</v>
      </c>
      <c r="C177" s="79"/>
      <c r="D177" s="82"/>
      <c r="E177" s="56" t="s">
        <v>92</v>
      </c>
      <c r="F177" s="27" t="s">
        <v>93</v>
      </c>
      <c r="G177" s="27">
        <v>1</v>
      </c>
      <c r="H177" s="81"/>
      <c r="I177" s="71">
        <f t="shared" si="3"/>
        <v>0</v>
      </c>
    </row>
    <row r="178" spans="1:9" s="51" customFormat="1" ht="27.75" customHeight="1">
      <c r="A178" s="43">
        <v>173</v>
      </c>
      <c r="B178" s="55" t="s">
        <v>94</v>
      </c>
      <c r="C178" s="79"/>
      <c r="D178" s="82"/>
      <c r="E178" s="26" t="s">
        <v>95</v>
      </c>
      <c r="F178" s="27" t="s">
        <v>93</v>
      </c>
      <c r="G178" s="27">
        <v>1</v>
      </c>
      <c r="H178" s="81"/>
      <c r="I178" s="71">
        <f t="shared" si="3"/>
        <v>0</v>
      </c>
    </row>
    <row r="179" spans="1:9" s="51" customFormat="1" ht="27.75" customHeight="1">
      <c r="A179" s="43">
        <v>174</v>
      </c>
      <c r="B179" s="55" t="s">
        <v>94</v>
      </c>
      <c r="C179" s="79"/>
      <c r="D179" s="82"/>
      <c r="E179" s="56" t="s">
        <v>96</v>
      </c>
      <c r="F179" s="27" t="s">
        <v>93</v>
      </c>
      <c r="G179" s="27">
        <v>1</v>
      </c>
      <c r="H179" s="81"/>
      <c r="I179" s="71">
        <f t="shared" si="3"/>
        <v>0</v>
      </c>
    </row>
    <row r="180" spans="1:9" s="51" customFormat="1" ht="30.75" customHeight="1">
      <c r="A180" s="43">
        <v>175</v>
      </c>
      <c r="B180" s="55" t="s">
        <v>94</v>
      </c>
      <c r="C180" s="79"/>
      <c r="D180" s="82"/>
      <c r="E180" s="56" t="s">
        <v>97</v>
      </c>
      <c r="F180" s="27" t="s">
        <v>93</v>
      </c>
      <c r="G180" s="27">
        <v>1</v>
      </c>
      <c r="H180" s="81"/>
      <c r="I180" s="71">
        <f t="shared" si="3"/>
        <v>0</v>
      </c>
    </row>
    <row r="181" spans="1:9" s="51" customFormat="1" ht="27.75" customHeight="1">
      <c r="A181" s="43">
        <v>176</v>
      </c>
      <c r="B181" s="55" t="s">
        <v>94</v>
      </c>
      <c r="C181" s="79"/>
      <c r="D181" s="82"/>
      <c r="E181" s="56" t="s">
        <v>98</v>
      </c>
      <c r="F181" s="27" t="s">
        <v>93</v>
      </c>
      <c r="G181" s="27">
        <v>1</v>
      </c>
      <c r="H181" s="81"/>
      <c r="I181" s="71">
        <f t="shared" si="3"/>
        <v>0</v>
      </c>
    </row>
    <row r="182" spans="1:9" s="51" customFormat="1" ht="27.75" customHeight="1">
      <c r="A182" s="43">
        <v>177</v>
      </c>
      <c r="B182" s="55" t="s">
        <v>94</v>
      </c>
      <c r="C182" s="79"/>
      <c r="D182" s="82"/>
      <c r="E182" s="56" t="s">
        <v>99</v>
      </c>
      <c r="F182" s="27" t="s">
        <v>93</v>
      </c>
      <c r="G182" s="27">
        <v>1</v>
      </c>
      <c r="H182" s="81"/>
      <c r="I182" s="71">
        <f t="shared" si="3"/>
        <v>0</v>
      </c>
    </row>
    <row r="183" spans="1:9" s="51" customFormat="1" ht="27.75" customHeight="1">
      <c r="A183" s="43">
        <v>178</v>
      </c>
      <c r="B183" s="55" t="s">
        <v>94</v>
      </c>
      <c r="C183" s="79"/>
      <c r="D183" s="82"/>
      <c r="E183" s="56" t="s">
        <v>100</v>
      </c>
      <c r="F183" s="27" t="s">
        <v>93</v>
      </c>
      <c r="G183" s="27">
        <v>1</v>
      </c>
      <c r="H183" s="81"/>
      <c r="I183" s="71">
        <f t="shared" si="3"/>
        <v>0</v>
      </c>
    </row>
    <row r="184" spans="1:9" s="51" customFormat="1" ht="27.75" customHeight="1">
      <c r="A184" s="43">
        <v>179</v>
      </c>
      <c r="B184" s="55" t="s">
        <v>101</v>
      </c>
      <c r="C184" s="79"/>
      <c r="D184" s="82"/>
      <c r="E184" s="56" t="s">
        <v>102</v>
      </c>
      <c r="F184" s="27" t="s">
        <v>103</v>
      </c>
      <c r="G184" s="27">
        <v>4</v>
      </c>
      <c r="H184" s="81"/>
      <c r="I184" s="71">
        <f t="shared" si="3"/>
        <v>0</v>
      </c>
    </row>
    <row r="185" spans="1:9" s="51" customFormat="1" ht="27.75" customHeight="1">
      <c r="A185" s="43">
        <v>180</v>
      </c>
      <c r="B185" s="55" t="s">
        <v>94</v>
      </c>
      <c r="C185" s="79"/>
      <c r="D185" s="82"/>
      <c r="E185" s="56" t="s">
        <v>104</v>
      </c>
      <c r="F185" s="27" t="s">
        <v>103</v>
      </c>
      <c r="G185" s="27">
        <v>2</v>
      </c>
      <c r="H185" s="81"/>
      <c r="I185" s="71">
        <f t="shared" si="3"/>
        <v>0</v>
      </c>
    </row>
    <row r="186" spans="1:9" s="51" customFormat="1" ht="23.25" customHeight="1">
      <c r="A186" s="43">
        <v>181</v>
      </c>
      <c r="B186" s="55" t="s">
        <v>94</v>
      </c>
      <c r="C186" s="79"/>
      <c r="D186" s="82"/>
      <c r="E186" s="56" t="s">
        <v>105</v>
      </c>
      <c r="F186" s="27" t="s">
        <v>93</v>
      </c>
      <c r="G186" s="27">
        <v>1</v>
      </c>
      <c r="H186" s="81"/>
      <c r="I186" s="71">
        <f t="shared" si="3"/>
        <v>0</v>
      </c>
    </row>
    <row r="187" spans="1:9" s="51" customFormat="1" ht="42.75" customHeight="1">
      <c r="A187" s="43">
        <v>182</v>
      </c>
      <c r="B187" s="62" t="s">
        <v>94</v>
      </c>
      <c r="C187" s="76"/>
      <c r="D187" s="76"/>
      <c r="E187" s="56" t="s">
        <v>106</v>
      </c>
      <c r="F187" s="63" t="s">
        <v>93</v>
      </c>
      <c r="G187" s="63">
        <v>1</v>
      </c>
      <c r="H187" s="64"/>
      <c r="I187" s="71">
        <f aca="true" t="shared" si="4" ref="I187:I188">G187*H187</f>
        <v>0</v>
      </c>
    </row>
    <row r="188" spans="1:9" s="66" customFormat="1" ht="24" customHeight="1">
      <c r="A188" s="43">
        <v>183</v>
      </c>
      <c r="B188" s="55" t="s">
        <v>107</v>
      </c>
      <c r="C188" s="76"/>
      <c r="D188" s="76"/>
      <c r="E188" s="56" t="s">
        <v>108</v>
      </c>
      <c r="F188" s="63" t="s">
        <v>93</v>
      </c>
      <c r="G188" s="63">
        <v>1</v>
      </c>
      <c r="H188" s="64"/>
      <c r="I188" s="71">
        <f t="shared" si="4"/>
        <v>0</v>
      </c>
    </row>
    <row r="189" spans="1:9" s="16" customFormat="1" ht="13.5" thickBot="1">
      <c r="A189" s="23"/>
      <c r="B189" s="23"/>
      <c r="C189" s="23"/>
      <c r="D189" s="24"/>
      <c r="E189" s="23"/>
      <c r="F189" s="25"/>
      <c r="G189" s="25"/>
      <c r="H189" s="23"/>
      <c r="I189" s="23"/>
    </row>
    <row r="190" spans="1:9" s="29" customFormat="1" ht="23.25" customHeight="1">
      <c r="A190" s="57"/>
      <c r="B190" s="58" t="s">
        <v>115</v>
      </c>
      <c r="C190" s="57"/>
      <c r="D190" s="59"/>
      <c r="E190" s="57"/>
      <c r="F190" s="60"/>
      <c r="G190" s="60"/>
      <c r="H190" s="57"/>
      <c r="I190" s="61">
        <f>I143+I97+I51+I5</f>
        <v>0</v>
      </c>
    </row>
    <row r="193" ht="12.75" collapsed="1">
      <c r="H193" s="20"/>
    </row>
    <row r="202" ht="12.75" collapsed="1"/>
    <row r="206" ht="24.95" customHeight="1"/>
    <row r="207" ht="24.95" customHeight="1"/>
    <row r="208" ht="24.95" customHeight="1"/>
    <row r="209" ht="24.95" customHeight="1"/>
    <row r="210" ht="24.95" customHeight="1"/>
    <row r="211" ht="24.95" customHeight="1"/>
    <row r="212" ht="24.95" customHeight="1"/>
    <row r="213" ht="24.95" customHeight="1"/>
    <row r="214" ht="24.95" customHeight="1"/>
    <row r="215" ht="24.95" customHeight="1"/>
    <row r="216" ht="24.95" customHeight="1"/>
    <row r="217" ht="24.95" customHeight="1"/>
    <row r="218" ht="24.95" customHeight="1"/>
    <row r="219" ht="24.95" customHeight="1"/>
    <row r="220" ht="24.95" customHeight="1"/>
    <row r="221" ht="24.95" customHeight="1"/>
    <row r="222" ht="15" customHeight="1"/>
    <row r="223" ht="24.95" customHeight="1"/>
    <row r="224" ht="18" customHeight="1"/>
    <row r="225" ht="24.95" customHeight="1"/>
    <row r="226" ht="24.95" customHeight="1"/>
  </sheetData>
  <sheetProtection algorithmName="SHA-512" hashValue="gcUqXq6ZGv65Vx8itKUtRgYf9YvsgF5jt/3PzlS36m34GWK4kLkGlPkOkq+22/8Lji+Rfb28hX2IMlaMSxZxWg==" saltValue="YslWc67cOZpfKtkW+jWO9Q==" spinCount="100000" sheet="1" selectLockedCells="1"/>
  <autoFilter ref="A2:I226"/>
  <hyperlinks>
    <hyperlink ref="D195" r:id="rId1" display="DXP 44 HD 4K"/>
    <hyperlink ref="D197" r:id="rId2" display="DTP HDMI 4K 230 Tx"/>
    <hyperlink ref="D198" r:id="rId3" display="DTP HDMI 4K 230 Rx"/>
  </hyperlinks>
  <printOptions/>
  <pageMargins left="0.7480314960629921" right="0.7480314960629921" top="0.984251968503937" bottom="0.984251968503937" header="0.5118110236220472" footer="0.5118110236220472"/>
  <pageSetup fitToHeight="10" fitToWidth="1" horizontalDpi="600" verticalDpi="600" orientation="landscape" paperSize="9" scale="58" r:id="rId5"/>
  <headerFooter alignWithMargins="0">
    <oddFooter>&amp;C&amp;P/&amp;N</oddFooter>
  </headerFooter>
  <rowBreaks count="1" manualBreakCount="1">
    <brk id="221"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2325-DC07-4058-BEEE-B165A502593F}">
  <sheetPr>
    <tabColor rgb="FF92D050"/>
    <outlinePr summaryBelow="0"/>
    <pageSetUpPr fitToPage="1"/>
  </sheetPr>
  <dimension ref="A1:J49"/>
  <sheetViews>
    <sheetView tabSelected="1" view="pageBreakPreview" zoomScale="85" zoomScaleSheetLayoutView="85" workbookViewId="0" topLeftCell="A1">
      <pane ySplit="4" topLeftCell="A16" activePane="bottomLeft" state="frozen"/>
      <selection pane="bottomLeft" activeCell="H7" sqref="H7"/>
    </sheetView>
  </sheetViews>
  <sheetFormatPr defaultColWidth="9.125" defaultRowHeight="12.75"/>
  <cols>
    <col min="1" max="1" width="8.625" style="17" customWidth="1"/>
    <col min="2" max="2" width="17.375" style="17" customWidth="1"/>
    <col min="3" max="3" width="17.00390625" style="17" customWidth="1"/>
    <col min="4" max="4" width="16.125" style="18" customWidth="1"/>
    <col min="5" max="5" width="96.25390625" style="17" customWidth="1"/>
    <col min="6" max="6" width="8.00390625" style="19" customWidth="1"/>
    <col min="7" max="7" width="6.75390625" style="19" customWidth="1"/>
    <col min="8" max="8" width="15.25390625" style="17" customWidth="1"/>
    <col min="9" max="9" width="20.75390625" style="17" customWidth="1"/>
    <col min="10" max="10" width="29.125" style="17" customWidth="1"/>
    <col min="11" max="16384" width="9.125" style="17" customWidth="1"/>
  </cols>
  <sheetData>
    <row r="1" spans="2:9" s="29" customFormat="1" ht="13.5" customHeight="1">
      <c r="B1" s="30"/>
      <c r="C1" s="30"/>
      <c r="D1" s="30"/>
      <c r="E1" s="30"/>
      <c r="F1" s="30"/>
      <c r="G1" s="30"/>
      <c r="H1" s="30"/>
      <c r="I1" s="30"/>
    </row>
    <row r="2" spans="1:10" s="29" customFormat="1" ht="57.75" customHeight="1">
      <c r="A2" s="31" t="s">
        <v>0</v>
      </c>
      <c r="B2" s="31" t="s">
        <v>15</v>
      </c>
      <c r="C2" s="32" t="s">
        <v>16</v>
      </c>
      <c r="D2" s="32" t="s">
        <v>17</v>
      </c>
      <c r="E2" s="32" t="s">
        <v>18</v>
      </c>
      <c r="F2" s="33" t="s">
        <v>19</v>
      </c>
      <c r="G2" s="33" t="s">
        <v>20</v>
      </c>
      <c r="H2" s="32" t="s">
        <v>2</v>
      </c>
      <c r="I2" s="32" t="s">
        <v>21</v>
      </c>
      <c r="J2" s="34"/>
    </row>
    <row r="3" spans="1:9" s="29" customFormat="1" ht="18" customHeight="1">
      <c r="A3" s="35"/>
      <c r="B3" s="37" t="s">
        <v>116</v>
      </c>
      <c r="C3" s="36"/>
      <c r="D3" s="36"/>
      <c r="E3" s="36"/>
      <c r="F3" s="36"/>
      <c r="G3" s="36"/>
      <c r="H3" s="36"/>
      <c r="I3" s="38"/>
    </row>
    <row r="4" spans="1:9" s="29" customFormat="1" ht="18" customHeight="1">
      <c r="A4" s="39"/>
      <c r="B4" s="41"/>
      <c r="C4" s="40"/>
      <c r="D4" s="40"/>
      <c r="E4" s="40"/>
      <c r="F4" s="40"/>
      <c r="G4" s="40"/>
      <c r="H4" s="40"/>
      <c r="I4" s="42"/>
    </row>
    <row r="5" spans="1:9" s="29" customFormat="1" ht="18" customHeight="1">
      <c r="A5" s="43">
        <v>1</v>
      </c>
      <c r="B5" s="45" t="s">
        <v>117</v>
      </c>
      <c r="C5" s="44"/>
      <c r="D5" s="44"/>
      <c r="E5" s="44"/>
      <c r="F5" s="44"/>
      <c r="G5" s="44"/>
      <c r="H5" s="44"/>
      <c r="I5" s="77">
        <f>SUM(I6:I44)</f>
        <v>0</v>
      </c>
    </row>
    <row r="6" spans="1:9" s="51" customFormat="1" ht="97.9" customHeight="1">
      <c r="A6" s="43">
        <v>2</v>
      </c>
      <c r="B6" s="26" t="s">
        <v>24</v>
      </c>
      <c r="C6" s="83"/>
      <c r="D6" s="83"/>
      <c r="E6" s="50" t="s">
        <v>25</v>
      </c>
      <c r="F6" s="27" t="s">
        <v>26</v>
      </c>
      <c r="G6" s="27">
        <v>1</v>
      </c>
      <c r="H6" s="70"/>
      <c r="I6" s="75">
        <f aca="true" t="shared" si="0" ref="I6:I9">G6*H6</f>
        <v>0</v>
      </c>
    </row>
    <row r="7" spans="1:9" s="51" customFormat="1" ht="43.5" customHeight="1">
      <c r="A7" s="43">
        <v>3</v>
      </c>
      <c r="B7" s="26" t="s">
        <v>27</v>
      </c>
      <c r="C7" s="83"/>
      <c r="D7" s="83"/>
      <c r="E7" s="50" t="s">
        <v>118</v>
      </c>
      <c r="F7" s="27" t="s">
        <v>26</v>
      </c>
      <c r="G7" s="27">
        <v>1</v>
      </c>
      <c r="H7" s="70"/>
      <c r="I7" s="75">
        <f t="shared" si="0"/>
        <v>0</v>
      </c>
    </row>
    <row r="8" spans="1:9" s="51" customFormat="1" ht="25.5" customHeight="1">
      <c r="A8" s="43">
        <v>4</v>
      </c>
      <c r="B8" s="52" t="s">
        <v>29</v>
      </c>
      <c r="C8" s="73"/>
      <c r="D8" s="69"/>
      <c r="E8" s="53" t="s">
        <v>30</v>
      </c>
      <c r="F8" s="54" t="s">
        <v>26</v>
      </c>
      <c r="G8" s="54">
        <v>0</v>
      </c>
      <c r="H8" s="78"/>
      <c r="I8" s="68">
        <f t="shared" si="0"/>
        <v>0</v>
      </c>
    </row>
    <row r="9" spans="1:9" s="51" customFormat="1" ht="25.5" customHeight="1">
      <c r="A9" s="43">
        <v>5</v>
      </c>
      <c r="B9" s="52" t="s">
        <v>31</v>
      </c>
      <c r="C9" s="73"/>
      <c r="D9" s="69"/>
      <c r="E9" s="53" t="s">
        <v>32</v>
      </c>
      <c r="F9" s="54" t="s">
        <v>26</v>
      </c>
      <c r="G9" s="54">
        <v>0</v>
      </c>
      <c r="H9" s="78"/>
      <c r="I9" s="68">
        <f t="shared" si="0"/>
        <v>0</v>
      </c>
    </row>
    <row r="10" spans="1:9" s="51" customFormat="1" ht="72.75" customHeight="1">
      <c r="A10" s="43">
        <v>6</v>
      </c>
      <c r="B10" s="26" t="s">
        <v>119</v>
      </c>
      <c r="C10" s="83"/>
      <c r="D10" s="83"/>
      <c r="E10" s="50" t="s">
        <v>120</v>
      </c>
      <c r="F10" s="27" t="s">
        <v>26</v>
      </c>
      <c r="G10" s="27">
        <v>1</v>
      </c>
      <c r="H10" s="70"/>
      <c r="I10" s="75">
        <f aca="true" t="shared" si="1" ref="I10:I44">G10*H10</f>
        <v>0</v>
      </c>
    </row>
    <row r="11" spans="1:9" s="51" customFormat="1" ht="49.5" customHeight="1">
      <c r="A11" s="43">
        <v>7</v>
      </c>
      <c r="B11" s="26" t="s">
        <v>45</v>
      </c>
      <c r="C11" s="83"/>
      <c r="D11" s="83"/>
      <c r="E11" s="50" t="s">
        <v>46</v>
      </c>
      <c r="F11" s="27" t="s">
        <v>26</v>
      </c>
      <c r="G11" s="27">
        <v>2</v>
      </c>
      <c r="H11" s="70"/>
      <c r="I11" s="75">
        <f t="shared" si="1"/>
        <v>0</v>
      </c>
    </row>
    <row r="12" spans="1:9" s="51" customFormat="1" ht="49.5" customHeight="1">
      <c r="A12" s="43">
        <v>8</v>
      </c>
      <c r="B12" s="26" t="s">
        <v>47</v>
      </c>
      <c r="C12" s="83"/>
      <c r="D12" s="83"/>
      <c r="E12" s="50" t="s">
        <v>48</v>
      </c>
      <c r="F12" s="27" t="s">
        <v>26</v>
      </c>
      <c r="G12" s="27">
        <v>2</v>
      </c>
      <c r="H12" s="70"/>
      <c r="I12" s="75">
        <f t="shared" si="1"/>
        <v>0</v>
      </c>
    </row>
    <row r="13" spans="1:9" s="51" customFormat="1" ht="43.5" customHeight="1">
      <c r="A13" s="43">
        <v>9</v>
      </c>
      <c r="B13" s="26" t="s">
        <v>51</v>
      </c>
      <c r="C13" s="83"/>
      <c r="D13" s="83"/>
      <c r="E13" s="50" t="s">
        <v>52</v>
      </c>
      <c r="F13" s="27" t="s">
        <v>26</v>
      </c>
      <c r="G13" s="27">
        <v>1</v>
      </c>
      <c r="H13" s="70"/>
      <c r="I13" s="75">
        <f t="shared" si="1"/>
        <v>0</v>
      </c>
    </row>
    <row r="14" spans="1:9" s="51" customFormat="1" ht="110.25" customHeight="1">
      <c r="A14" s="43">
        <v>10</v>
      </c>
      <c r="B14" s="26" t="s">
        <v>121</v>
      </c>
      <c r="C14" s="83"/>
      <c r="D14" s="83"/>
      <c r="E14" s="50" t="s">
        <v>122</v>
      </c>
      <c r="F14" s="27" t="s">
        <v>26</v>
      </c>
      <c r="G14" s="27">
        <v>1</v>
      </c>
      <c r="H14" s="70"/>
      <c r="I14" s="75">
        <f t="shared" si="1"/>
        <v>0</v>
      </c>
    </row>
    <row r="15" spans="1:9" s="51" customFormat="1" ht="49.5" customHeight="1">
      <c r="A15" s="43">
        <v>11</v>
      </c>
      <c r="B15" s="26" t="s">
        <v>123</v>
      </c>
      <c r="C15" s="83"/>
      <c r="D15" s="83"/>
      <c r="E15" s="50" t="s">
        <v>124</v>
      </c>
      <c r="F15" s="27" t="s">
        <v>125</v>
      </c>
      <c r="G15" s="27">
        <v>1</v>
      </c>
      <c r="H15" s="70"/>
      <c r="I15" s="75">
        <f t="shared" si="1"/>
        <v>0</v>
      </c>
    </row>
    <row r="16" spans="1:9" s="51" customFormat="1" ht="26.25" customHeight="1">
      <c r="A16" s="43">
        <v>12</v>
      </c>
      <c r="B16" s="55" t="s">
        <v>126</v>
      </c>
      <c r="C16" s="79"/>
      <c r="D16" s="82"/>
      <c r="E16" s="56" t="s">
        <v>127</v>
      </c>
      <c r="F16" s="27" t="s">
        <v>26</v>
      </c>
      <c r="G16" s="27">
        <v>1</v>
      </c>
      <c r="H16" s="81"/>
      <c r="I16" s="71">
        <f t="shared" si="1"/>
        <v>0</v>
      </c>
    </row>
    <row r="17" spans="1:9" s="51" customFormat="1" ht="90.75" customHeight="1">
      <c r="A17" s="43">
        <v>13</v>
      </c>
      <c r="B17" s="55" t="s">
        <v>59</v>
      </c>
      <c r="C17" s="79"/>
      <c r="D17" s="82"/>
      <c r="E17" s="56" t="s">
        <v>128</v>
      </c>
      <c r="F17" s="27" t="s">
        <v>26</v>
      </c>
      <c r="G17" s="27">
        <v>1</v>
      </c>
      <c r="H17" s="81"/>
      <c r="I17" s="71">
        <f t="shared" si="1"/>
        <v>0</v>
      </c>
    </row>
    <row r="18" spans="1:9" s="51" customFormat="1" ht="26.25" customHeight="1">
      <c r="A18" s="43">
        <v>14</v>
      </c>
      <c r="B18" s="55" t="s">
        <v>129</v>
      </c>
      <c r="C18" s="79"/>
      <c r="D18" s="82"/>
      <c r="E18" s="56" t="s">
        <v>130</v>
      </c>
      <c r="F18" s="27" t="s">
        <v>26</v>
      </c>
      <c r="G18" s="27">
        <v>2</v>
      </c>
      <c r="H18" s="81"/>
      <c r="I18" s="71">
        <f t="shared" si="1"/>
        <v>0</v>
      </c>
    </row>
    <row r="19" spans="1:9" s="51" customFormat="1" ht="63.75" customHeight="1">
      <c r="A19" s="43">
        <v>15</v>
      </c>
      <c r="B19" s="55" t="s">
        <v>61</v>
      </c>
      <c r="C19" s="79"/>
      <c r="D19" s="82"/>
      <c r="E19" s="56" t="s">
        <v>62</v>
      </c>
      <c r="F19" s="27" t="s">
        <v>26</v>
      </c>
      <c r="G19" s="27">
        <v>1</v>
      </c>
      <c r="H19" s="81"/>
      <c r="I19" s="71">
        <f t="shared" si="1"/>
        <v>0</v>
      </c>
    </row>
    <row r="20" spans="1:9" s="51" customFormat="1" ht="37.5" customHeight="1">
      <c r="A20" s="43">
        <v>16</v>
      </c>
      <c r="B20" s="26" t="s">
        <v>63</v>
      </c>
      <c r="C20" s="83"/>
      <c r="D20" s="83"/>
      <c r="E20" s="50" t="s">
        <v>64</v>
      </c>
      <c r="F20" s="27" t="s">
        <v>26</v>
      </c>
      <c r="G20" s="27">
        <v>1</v>
      </c>
      <c r="H20" s="70"/>
      <c r="I20" s="75">
        <f t="shared" si="1"/>
        <v>0</v>
      </c>
    </row>
    <row r="21" spans="1:9" s="51" customFormat="1" ht="26.25" customHeight="1">
      <c r="A21" s="43">
        <v>17</v>
      </c>
      <c r="B21" s="55" t="s">
        <v>65</v>
      </c>
      <c r="C21" s="79"/>
      <c r="D21" s="82"/>
      <c r="E21" s="56" t="s">
        <v>66</v>
      </c>
      <c r="F21" s="27" t="s">
        <v>26</v>
      </c>
      <c r="G21" s="27">
        <v>1</v>
      </c>
      <c r="H21" s="81"/>
      <c r="I21" s="71">
        <f t="shared" si="1"/>
        <v>0</v>
      </c>
    </row>
    <row r="22" spans="1:9" s="51" customFormat="1" ht="26.25" customHeight="1">
      <c r="A22" s="43">
        <v>18</v>
      </c>
      <c r="B22" s="55" t="s">
        <v>67</v>
      </c>
      <c r="C22" s="79"/>
      <c r="D22" s="82"/>
      <c r="E22" s="56" t="s">
        <v>68</v>
      </c>
      <c r="F22" s="27" t="s">
        <v>26</v>
      </c>
      <c r="G22" s="27">
        <v>1</v>
      </c>
      <c r="H22" s="81"/>
      <c r="I22" s="71">
        <f t="shared" si="1"/>
        <v>0</v>
      </c>
    </row>
    <row r="23" spans="1:9" s="51" customFormat="1" ht="26.25" customHeight="1">
      <c r="A23" s="43">
        <v>19</v>
      </c>
      <c r="B23" s="55" t="s">
        <v>69</v>
      </c>
      <c r="C23" s="79"/>
      <c r="D23" s="82"/>
      <c r="E23" s="56" t="s">
        <v>70</v>
      </c>
      <c r="F23" s="27" t="s">
        <v>26</v>
      </c>
      <c r="G23" s="27">
        <v>2</v>
      </c>
      <c r="H23" s="81"/>
      <c r="I23" s="71">
        <f t="shared" si="1"/>
        <v>0</v>
      </c>
    </row>
    <row r="24" spans="1:9" s="51" customFormat="1" ht="49.5" customHeight="1">
      <c r="A24" s="43">
        <v>20</v>
      </c>
      <c r="B24" s="26" t="s">
        <v>71</v>
      </c>
      <c r="C24" s="83"/>
      <c r="D24" s="83"/>
      <c r="E24" s="50" t="s">
        <v>72</v>
      </c>
      <c r="F24" s="27" t="s">
        <v>26</v>
      </c>
      <c r="G24" s="27">
        <v>1</v>
      </c>
      <c r="H24" s="70"/>
      <c r="I24" s="75">
        <f t="shared" si="1"/>
        <v>0</v>
      </c>
    </row>
    <row r="25" spans="1:9" s="51" customFormat="1" ht="49.5" customHeight="1">
      <c r="A25" s="43">
        <v>21</v>
      </c>
      <c r="B25" s="26" t="s">
        <v>73</v>
      </c>
      <c r="C25" s="83"/>
      <c r="D25" s="83"/>
      <c r="E25" s="50" t="s">
        <v>74</v>
      </c>
      <c r="F25" s="27" t="s">
        <v>26</v>
      </c>
      <c r="G25" s="27">
        <v>7</v>
      </c>
      <c r="H25" s="70"/>
      <c r="I25" s="75">
        <f t="shared" si="1"/>
        <v>0</v>
      </c>
    </row>
    <row r="26" spans="1:9" s="51" customFormat="1" ht="49.5" customHeight="1">
      <c r="A26" s="43">
        <v>22</v>
      </c>
      <c r="B26" s="26" t="s">
        <v>73</v>
      </c>
      <c r="C26" s="83"/>
      <c r="D26" s="83"/>
      <c r="E26" s="50" t="s">
        <v>131</v>
      </c>
      <c r="F26" s="27" t="s">
        <v>26</v>
      </c>
      <c r="G26" s="27">
        <v>1</v>
      </c>
      <c r="H26" s="70"/>
      <c r="I26" s="75">
        <f t="shared" si="1"/>
        <v>0</v>
      </c>
    </row>
    <row r="27" spans="1:9" s="51" customFormat="1" ht="24.6" customHeight="1">
      <c r="A27" s="43">
        <v>23</v>
      </c>
      <c r="B27" s="55" t="s">
        <v>76</v>
      </c>
      <c r="C27" s="79"/>
      <c r="D27" s="82"/>
      <c r="E27" s="56" t="s">
        <v>77</v>
      </c>
      <c r="F27" s="27" t="s">
        <v>26</v>
      </c>
      <c r="G27" s="27">
        <v>2</v>
      </c>
      <c r="H27" s="81"/>
      <c r="I27" s="71">
        <f t="shared" si="1"/>
        <v>0</v>
      </c>
    </row>
    <row r="28" spans="1:9" s="51" customFormat="1" ht="35.45" customHeight="1">
      <c r="A28" s="43">
        <v>24</v>
      </c>
      <c r="B28" s="26" t="s">
        <v>78</v>
      </c>
      <c r="C28" s="83"/>
      <c r="D28" s="83"/>
      <c r="E28" s="50" t="s">
        <v>79</v>
      </c>
      <c r="F28" s="27" t="s">
        <v>26</v>
      </c>
      <c r="G28" s="27">
        <v>7</v>
      </c>
      <c r="H28" s="70"/>
      <c r="I28" s="75">
        <f t="shared" si="1"/>
        <v>0</v>
      </c>
    </row>
    <row r="29" spans="1:9" s="51" customFormat="1" ht="25.5">
      <c r="A29" s="43">
        <v>25</v>
      </c>
      <c r="B29" s="55" t="s">
        <v>80</v>
      </c>
      <c r="C29" s="79"/>
      <c r="D29" s="82"/>
      <c r="E29" s="56" t="s">
        <v>81</v>
      </c>
      <c r="F29" s="27" t="s">
        <v>82</v>
      </c>
      <c r="G29" s="27">
        <v>100</v>
      </c>
      <c r="H29" s="81"/>
      <c r="I29" s="71">
        <f t="shared" si="1"/>
        <v>0</v>
      </c>
    </row>
    <row r="30" spans="1:9" s="51" customFormat="1" ht="34.15" customHeight="1">
      <c r="A30" s="43">
        <v>26</v>
      </c>
      <c r="B30" s="55" t="s">
        <v>132</v>
      </c>
      <c r="C30" s="79"/>
      <c r="D30" s="82"/>
      <c r="E30" s="56" t="s">
        <v>133</v>
      </c>
      <c r="F30" s="27" t="s">
        <v>26</v>
      </c>
      <c r="G30" s="27">
        <v>1</v>
      </c>
      <c r="H30" s="81"/>
      <c r="I30" s="71">
        <f t="shared" si="1"/>
        <v>0</v>
      </c>
    </row>
    <row r="31" spans="1:9" s="51" customFormat="1" ht="22.9" customHeight="1">
      <c r="A31" s="43">
        <v>27</v>
      </c>
      <c r="B31" s="55" t="s">
        <v>86</v>
      </c>
      <c r="C31" s="79"/>
      <c r="D31" s="82"/>
      <c r="E31" s="56" t="s">
        <v>87</v>
      </c>
      <c r="F31" s="27" t="s">
        <v>88</v>
      </c>
      <c r="G31" s="27">
        <v>1</v>
      </c>
      <c r="H31" s="81"/>
      <c r="I31" s="71">
        <f t="shared" si="1"/>
        <v>0</v>
      </c>
    </row>
    <row r="32" spans="1:9" s="51" customFormat="1" ht="26.25" customHeight="1">
      <c r="A32" s="43">
        <v>28</v>
      </c>
      <c r="B32" s="55" t="s">
        <v>89</v>
      </c>
      <c r="C32" s="79"/>
      <c r="D32" s="82"/>
      <c r="E32" s="56" t="s">
        <v>90</v>
      </c>
      <c r="F32" s="27" t="s">
        <v>88</v>
      </c>
      <c r="G32" s="27">
        <v>1</v>
      </c>
      <c r="H32" s="81"/>
      <c r="I32" s="71">
        <f t="shared" si="1"/>
        <v>0</v>
      </c>
    </row>
    <row r="33" spans="1:9" s="51" customFormat="1" ht="24" customHeight="1">
      <c r="A33" s="43">
        <v>29</v>
      </c>
      <c r="B33" s="55" t="s">
        <v>91</v>
      </c>
      <c r="C33" s="79"/>
      <c r="D33" s="82"/>
      <c r="E33" s="56" t="s">
        <v>92</v>
      </c>
      <c r="F33" s="27" t="s">
        <v>93</v>
      </c>
      <c r="G33" s="27">
        <v>1</v>
      </c>
      <c r="H33" s="81"/>
      <c r="I33" s="71">
        <f t="shared" si="1"/>
        <v>0</v>
      </c>
    </row>
    <row r="34" spans="1:9" s="51" customFormat="1" ht="27.75" customHeight="1">
      <c r="A34" s="43">
        <v>30</v>
      </c>
      <c r="B34" s="55" t="s">
        <v>94</v>
      </c>
      <c r="C34" s="79"/>
      <c r="D34" s="82"/>
      <c r="E34" s="26" t="s">
        <v>95</v>
      </c>
      <c r="F34" s="27" t="s">
        <v>93</v>
      </c>
      <c r="G34" s="27">
        <v>1</v>
      </c>
      <c r="H34" s="81"/>
      <c r="I34" s="71">
        <f t="shared" si="1"/>
        <v>0</v>
      </c>
    </row>
    <row r="35" spans="1:9" s="51" customFormat="1" ht="27.75" customHeight="1">
      <c r="A35" s="43">
        <v>31</v>
      </c>
      <c r="B35" s="55" t="s">
        <v>94</v>
      </c>
      <c r="C35" s="79"/>
      <c r="D35" s="82"/>
      <c r="E35" s="56" t="s">
        <v>96</v>
      </c>
      <c r="F35" s="27" t="s">
        <v>93</v>
      </c>
      <c r="G35" s="27">
        <v>1</v>
      </c>
      <c r="H35" s="81"/>
      <c r="I35" s="71">
        <f t="shared" si="1"/>
        <v>0</v>
      </c>
    </row>
    <row r="36" spans="1:9" s="51" customFormat="1" ht="27.75" customHeight="1">
      <c r="A36" s="43">
        <v>32</v>
      </c>
      <c r="B36" s="55" t="s">
        <v>94</v>
      </c>
      <c r="C36" s="79"/>
      <c r="D36" s="82"/>
      <c r="E36" s="56" t="s">
        <v>97</v>
      </c>
      <c r="F36" s="27" t="s">
        <v>93</v>
      </c>
      <c r="G36" s="27">
        <v>1</v>
      </c>
      <c r="H36" s="81"/>
      <c r="I36" s="71">
        <f t="shared" si="1"/>
        <v>0</v>
      </c>
    </row>
    <row r="37" spans="1:9" s="51" customFormat="1" ht="27.75" customHeight="1">
      <c r="A37" s="43">
        <v>33</v>
      </c>
      <c r="B37" s="55" t="s">
        <v>94</v>
      </c>
      <c r="C37" s="79"/>
      <c r="D37" s="82"/>
      <c r="E37" s="56" t="s">
        <v>98</v>
      </c>
      <c r="F37" s="27" t="s">
        <v>93</v>
      </c>
      <c r="G37" s="27">
        <v>1</v>
      </c>
      <c r="H37" s="81"/>
      <c r="I37" s="71">
        <f t="shared" si="1"/>
        <v>0</v>
      </c>
    </row>
    <row r="38" spans="1:9" s="51" customFormat="1" ht="27.75" customHeight="1">
      <c r="A38" s="43">
        <v>34</v>
      </c>
      <c r="B38" s="55" t="s">
        <v>94</v>
      </c>
      <c r="C38" s="79"/>
      <c r="D38" s="82"/>
      <c r="E38" s="56" t="s">
        <v>99</v>
      </c>
      <c r="F38" s="27" t="s">
        <v>93</v>
      </c>
      <c r="G38" s="27">
        <v>1</v>
      </c>
      <c r="H38" s="81"/>
      <c r="I38" s="71">
        <f t="shared" si="1"/>
        <v>0</v>
      </c>
    </row>
    <row r="39" spans="1:9" s="51" customFormat="1" ht="27.75" customHeight="1">
      <c r="A39" s="43">
        <v>35</v>
      </c>
      <c r="B39" s="55" t="s">
        <v>94</v>
      </c>
      <c r="C39" s="79"/>
      <c r="D39" s="82"/>
      <c r="E39" s="56" t="s">
        <v>100</v>
      </c>
      <c r="F39" s="27" t="s">
        <v>93</v>
      </c>
      <c r="G39" s="27">
        <v>1</v>
      </c>
      <c r="H39" s="81"/>
      <c r="I39" s="71">
        <f t="shared" si="1"/>
        <v>0</v>
      </c>
    </row>
    <row r="40" spans="1:9" s="51" customFormat="1" ht="27.75" customHeight="1">
      <c r="A40" s="43">
        <v>36</v>
      </c>
      <c r="B40" s="55" t="s">
        <v>101</v>
      </c>
      <c r="C40" s="79"/>
      <c r="D40" s="82"/>
      <c r="E40" s="56" t="s">
        <v>102</v>
      </c>
      <c r="F40" s="27" t="s">
        <v>103</v>
      </c>
      <c r="G40" s="27">
        <v>4</v>
      </c>
      <c r="H40" s="81"/>
      <c r="I40" s="71">
        <f t="shared" si="1"/>
        <v>0</v>
      </c>
    </row>
    <row r="41" spans="1:9" s="51" customFormat="1" ht="27.75" customHeight="1">
      <c r="A41" s="43">
        <v>37</v>
      </c>
      <c r="B41" s="55" t="s">
        <v>94</v>
      </c>
      <c r="C41" s="79"/>
      <c r="D41" s="82"/>
      <c r="E41" s="56" t="s">
        <v>104</v>
      </c>
      <c r="F41" s="27" t="s">
        <v>103</v>
      </c>
      <c r="G41" s="27">
        <v>2</v>
      </c>
      <c r="H41" s="81"/>
      <c r="I41" s="71">
        <f t="shared" si="1"/>
        <v>0</v>
      </c>
    </row>
    <row r="42" spans="1:9" s="51" customFormat="1" ht="27.75" customHeight="1">
      <c r="A42" s="43">
        <v>38</v>
      </c>
      <c r="B42" s="55" t="s">
        <v>94</v>
      </c>
      <c r="C42" s="79"/>
      <c r="D42" s="82"/>
      <c r="E42" s="56" t="s">
        <v>105</v>
      </c>
      <c r="F42" s="27" t="s">
        <v>93</v>
      </c>
      <c r="G42" s="27">
        <v>1</v>
      </c>
      <c r="H42" s="81"/>
      <c r="I42" s="71">
        <f t="shared" si="1"/>
        <v>0</v>
      </c>
    </row>
    <row r="43" spans="1:9" s="51" customFormat="1" ht="41.25" customHeight="1">
      <c r="A43" s="43">
        <v>39</v>
      </c>
      <c r="B43" s="62" t="s">
        <v>94</v>
      </c>
      <c r="C43" s="76"/>
      <c r="D43" s="76"/>
      <c r="E43" s="56" t="s">
        <v>106</v>
      </c>
      <c r="F43" s="63" t="s">
        <v>93</v>
      </c>
      <c r="G43" s="63">
        <v>1</v>
      </c>
      <c r="H43" s="64"/>
      <c r="I43" s="71">
        <f t="shared" si="1"/>
        <v>0</v>
      </c>
    </row>
    <row r="44" spans="1:10" s="66" customFormat="1" ht="21" customHeight="1">
      <c r="A44" s="43">
        <v>40</v>
      </c>
      <c r="B44" s="55" t="s">
        <v>107</v>
      </c>
      <c r="C44" s="76"/>
      <c r="D44" s="76"/>
      <c r="E44" s="56" t="s">
        <v>108</v>
      </c>
      <c r="F44" s="63" t="s">
        <v>93</v>
      </c>
      <c r="G44" s="63">
        <v>1</v>
      </c>
      <c r="H44" s="64"/>
      <c r="I44" s="71">
        <f t="shared" si="1"/>
        <v>0</v>
      </c>
      <c r="J44" s="65"/>
    </row>
    <row r="45" spans="1:9" s="16" customFormat="1" ht="13.5" thickBot="1">
      <c r="A45" s="23"/>
      <c r="B45" s="23"/>
      <c r="C45" s="23"/>
      <c r="D45" s="24"/>
      <c r="E45" s="23"/>
      <c r="F45" s="25"/>
      <c r="G45" s="25"/>
      <c r="H45" s="23"/>
      <c r="I45" s="80"/>
    </row>
    <row r="46" spans="1:9" s="29" customFormat="1" ht="23.25" customHeight="1">
      <c r="A46" s="57"/>
      <c r="B46" s="58" t="s">
        <v>115</v>
      </c>
      <c r="C46" s="57"/>
      <c r="D46" s="59"/>
      <c r="E46" s="57"/>
      <c r="F46" s="60"/>
      <c r="G46" s="60"/>
      <c r="H46" s="57"/>
      <c r="I46" s="74">
        <f>I5</f>
        <v>0</v>
      </c>
    </row>
    <row r="49" spans="8:9" ht="20.25" collapsed="1">
      <c r="H49" s="20"/>
      <c r="I49" s="67"/>
    </row>
    <row r="58" ht="12.75" collapsed="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15" customHeight="1"/>
    <row r="79" ht="24.95" customHeight="1"/>
    <row r="80" ht="18" customHeight="1"/>
    <row r="81" ht="24.95" customHeight="1"/>
    <row r="82" ht="24.95" customHeight="1"/>
  </sheetData>
  <sheetProtection algorithmName="SHA-512" hashValue="yrW+HaeAkM3rHSAxntcvHDI+lOU3UgAECFuyyHXizGfK+nGaXXFvL3pAntYeFJU+9XZuWs6cmx/Ta/ZTSN11bQ==" saltValue="mjMKD4BF74iG+BKi6FfWRw==" spinCount="100000" sheet="1" selectLockedCells="1"/>
  <autoFilter ref="A2:I82"/>
  <printOptions/>
  <pageMargins left="0.7480314960629921" right="0.7480314960629921" top="0.984251968503937" bottom="0.984251968503937" header="0.5118110236220472" footer="0.5118110236220472"/>
  <pageSetup fitToHeight="9" fitToWidth="1" horizontalDpi="600" verticalDpi="600" orientation="landscape" paperSize="9" scale="64" r:id="rId2"/>
  <headerFooter alignWithMargins="0">
    <oddFooter>&amp;C&amp;P/&amp;N</oddFooter>
  </headerFooter>
  <rowBreaks count="1" manualBreakCount="1">
    <brk id="77"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Holy Lukas</cp:lastModifiedBy>
  <dcterms:created xsi:type="dcterms:W3CDTF">2016-07-01T11:27:08Z</dcterms:created>
  <dcterms:modified xsi:type="dcterms:W3CDTF">2023-11-22T08:32:53Z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