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48_2023_SAP_Listopad_1_pol/"/>
    </mc:Choice>
  </mc:AlternateContent>
  <xr:revisionPtr revIDLastSave="0" documentId="8_{A11940F9-73C4-47C0-B25C-F75A9C6EBE6F}" xr6:coauthVersionLast="36" xr6:coauthVersionMax="36" xr10:uidLastSave="{00000000-0000-0000-0000-000000000000}"/>
  <bookViews>
    <workbookView xWindow="0" yWindow="0" windowWidth="15420" windowHeight="134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7" i="1" l="1"/>
  <c r="I17" i="1"/>
  <c r="G18" i="1"/>
  <c r="I18" i="1"/>
  <c r="G28" i="1" l="1"/>
  <c r="I28" i="1"/>
  <c r="G29" i="1"/>
  <c r="I29" i="1"/>
  <c r="I25" i="1"/>
  <c r="G25" i="1"/>
  <c r="I22" i="1" l="1"/>
  <c r="G22" i="1"/>
  <c r="I21" i="1"/>
  <c r="G21" i="1"/>
  <c r="I20" i="1"/>
  <c r="G20" i="1"/>
  <c r="I19" i="1"/>
  <c r="G19" i="1"/>
  <c r="I16" i="1"/>
  <c r="G16" i="1"/>
  <c r="I15" i="1"/>
  <c r="G15" i="1"/>
  <c r="I14" i="1"/>
  <c r="G14" i="1"/>
  <c r="I13" i="1"/>
  <c r="G13" i="1"/>
  <c r="I12" i="1"/>
  <c r="G12" i="1"/>
  <c r="G24" i="1" l="1"/>
  <c r="I24" i="1"/>
  <c r="G34" i="1"/>
  <c r="I34" i="1"/>
  <c r="I32" i="1" l="1"/>
  <c r="G32" i="1"/>
  <c r="I31" i="1"/>
  <c r="G31" i="1"/>
  <c r="I30" i="1"/>
  <c r="G30" i="1"/>
  <c r="I26" i="1"/>
  <c r="G26" i="1"/>
  <c r="I23" i="1"/>
  <c r="G23" i="1"/>
  <c r="I11" i="1"/>
  <c r="G11" i="1"/>
  <c r="I10" i="1"/>
  <c r="G10" i="1"/>
  <c r="I9" i="1"/>
  <c r="G9" i="1"/>
  <c r="I8" i="1"/>
  <c r="G8" i="1"/>
  <c r="I27" i="1"/>
  <c r="G27" i="1"/>
  <c r="I35" i="1" l="1"/>
  <c r="G35" i="1"/>
  <c r="I38" i="1" l="1"/>
  <c r="G38" i="1"/>
  <c r="I37" i="1" l="1"/>
  <c r="G37" i="1"/>
  <c r="I36" i="1"/>
  <c r="G36" i="1"/>
  <c r="I33" i="1"/>
  <c r="G33" i="1"/>
  <c r="I40" i="1" l="1"/>
  <c r="G39" i="1" l="1"/>
</calcChain>
</file>

<file path=xl/sharedStrings.xml><?xml version="1.0" encoding="utf-8"?>
<sst xmlns="http://schemas.openxmlformats.org/spreadsheetml/2006/main" count="289" uniqueCount="82">
  <si>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</si>
  <si>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</si>
  <si>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</si>
  <si>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</si>
  <si>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</si>
  <si>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</si>
  <si>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</si>
  <si>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</si>
  <si>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</si>
  <si>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</si>
  <si>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</si>
  <si>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</si>
  <si>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</si>
  <si>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</si>
  <si>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</si>
  <si>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</si>
  <si>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</si>
  <si>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</si>
  <si>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</si>
  <si>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</si>
  <si>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</si>
  <si>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</si>
  <si>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</si>
  <si>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</si>
  <si>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</si>
  <si>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</si>
  <si>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</si>
  <si>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</si>
  <si>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</si>
  <si>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</si>
  <si>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DNS_PC_ATYP</t>
  </si>
  <si>
    <t>DNS_LCD_ATYP</t>
  </si>
  <si>
    <t>DNS_NB_ATYP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</si>
  <si>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</si>
  <si>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</si>
  <si>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</si>
  <si>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</si>
  <si>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</si>
  <si>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</si>
  <si>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</si>
  <si>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</si>
  <si>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</si>
  <si>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t>DNS_Ultrabook13"_typ_B</t>
  </si>
  <si>
    <t>DNS_NB15"_typ_B</t>
  </si>
  <si>
    <t>DNS_LCD27" Výškově stavitelný</t>
  </si>
  <si>
    <t>DNS_TISK multi barva</t>
  </si>
  <si>
    <t>DNS_LCD27"_4K</t>
  </si>
  <si>
    <t>Ing. Michal Matloch Porzer, Ph.D. 
michal.matloch.porzer@vsb.cz
+420597323552</t>
  </si>
  <si>
    <t>Dana Ješíková 
dana.jesikova@vsb.cz
+420597323560</t>
  </si>
  <si>
    <t>HGF - katedra 541</t>
  </si>
  <si>
    <t>Fakulta hornicko-geologická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</si>
  <si>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48/2023</t>
    </r>
  </si>
  <si>
    <t>DNS_PC_ typ_B</t>
  </si>
  <si>
    <t>DNS_NB15"_typ_A</t>
  </si>
  <si>
    <t>DNS_SERVER_ATYP</t>
  </si>
  <si>
    <t>DNS_Ultrabook13"_typ_A</t>
  </si>
  <si>
    <t/>
  </si>
  <si>
    <t>Ing. Aleš Havel, Ph.D. 
ales.havel@vsb.cz
+420597325937</t>
  </si>
  <si>
    <t>Ing. Zdeněk Slanina 
zdenek.slanina@vsb.cz
+420596995888</t>
  </si>
  <si>
    <t>Ing. Zdeněk Slanina, Ph.D 
zdenek.slanina@vsb.cz
+420596995888</t>
  </si>
  <si>
    <t>Ing. Martin Mikolajek, Ph.D. 
martin.mikolajek@vsb.cz
+420596995839</t>
  </si>
  <si>
    <t>Ing. Jan Zemánek 
jan.zemanek@vsb.cz
+420597325951</t>
  </si>
  <si>
    <t>Ing. Alena Krátká 
alena.kratka@vsb.cz
+420597323755</t>
  </si>
  <si>
    <t>Ing. Jiří Švub,Ph.D. 
jiri.svub@vsb.cz
+420597323353</t>
  </si>
  <si>
    <t>Ing. Pavel Valíček, Ph.D. 
pavel.valicek@vsb.cz
+420597325880</t>
  </si>
  <si>
    <t>Petra Frélichová 
petra.frelichova@vsb.cz
+420597325971</t>
  </si>
  <si>
    <t>DNS_dalsi_ATYP</t>
  </si>
  <si>
    <t>IT4I</t>
  </si>
  <si>
    <t xml:space="preserve">Bc. Žaneta Vylegalová
zaneta.vylegalova@vsb.cz
+420 596 995 911 </t>
  </si>
  <si>
    <t xml:space="preserve">Vladěna Hlavatá 
vladena.hlavata@vsb.cz
+420 596 999 586 </t>
  </si>
  <si>
    <t xml:space="preserve">Bc. Michaela Vašutová
michaela.vasutova@vsb.cz
+420 596 997 431
</t>
  </si>
  <si>
    <t>Bc. Michaela Vašutová
michaela.vasutova@vsb.cz
+420 596 997 431</t>
  </si>
  <si>
    <t>CEET</t>
  </si>
  <si>
    <t>19. listopadu</t>
  </si>
  <si>
    <t>2172/17</t>
  </si>
  <si>
    <t>710 00</t>
  </si>
  <si>
    <t xml:space="preserve">Bc. Pavel Eliáš
pavel.elias@vsb.cz
+420 596 994 573 </t>
  </si>
  <si>
    <t>2172/16</t>
  </si>
  <si>
    <t>709 00</t>
  </si>
  <si>
    <t xml:space="preserve">Ing. Monika Mádrová, Ph.D.
monika.madrova@vsb.cz
+420 596 995 566 </t>
  </si>
  <si>
    <t xml:space="preserve"> Sylva Talácková
sylva.talackova@vsb.cz
+420 596 993 149 </t>
  </si>
  <si>
    <t>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</si>
</sst>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3" xfId="0" applyNumberForma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2:DZ61"/>
  <sheetViews>
    <sheetView tabSelected="1" zoomScale="70" zoomScaleNormal="70" workbookViewId="0">
      <selection activeCell="I43" sqref="I43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30" ht="18.5" x14ac:dyDescent="0.25">
      <c r="A3" s="68" t="s">
        <v>51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30" ht="24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70" t="s">
        <v>2</v>
      </c>
      <c r="B6" s="72" t="s">
        <v>3</v>
      </c>
      <c r="C6" s="74" t="s">
        <v>4</v>
      </c>
      <c r="D6" s="78" t="s">
        <v>5</v>
      </c>
      <c r="E6" s="78" t="s">
        <v>6</v>
      </c>
      <c r="F6" s="80" t="s">
        <v>7</v>
      </c>
      <c r="G6" s="81"/>
      <c r="H6" s="80" t="s">
        <v>8</v>
      </c>
      <c r="I6" s="81"/>
      <c r="J6" s="3" t="s">
        <v>9</v>
      </c>
      <c r="K6" s="78" t="s">
        <v>10</v>
      </c>
      <c r="L6" s="74" t="s">
        <v>11</v>
      </c>
      <c r="M6" s="3" t="s">
        <v>12</v>
      </c>
      <c r="N6" s="74" t="s">
        <v>13</v>
      </c>
      <c r="O6" s="76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71"/>
      <c r="B7" s="73"/>
      <c r="C7" s="75"/>
      <c r="D7" s="79"/>
      <c r="E7" s="79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9"/>
      <c r="L7" s="75"/>
      <c r="M7" s="35" t="s">
        <v>18</v>
      </c>
      <c r="N7" s="75"/>
      <c r="O7" s="7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64">
        <v>60005746</v>
      </c>
      <c r="B8" s="46">
        <v>10</v>
      </c>
      <c r="C8" s="47" t="s">
        <v>52</v>
      </c>
      <c r="D8" s="48">
        <v>2</v>
      </c>
      <c r="E8" s="47" t="s">
        <v>29</v>
      </c>
      <c r="F8" s="24">
        <v>22500</v>
      </c>
      <c r="G8" s="24">
        <f t="shared" ref="G8:G9" si="0">D8*F8</f>
        <v>45000</v>
      </c>
      <c r="H8" s="25" t="s">
        <v>19</v>
      </c>
      <c r="I8" s="33" t="e">
        <f t="shared" ref="I8:I9" si="1">H8*D8</f>
        <v>#VALUE!</v>
      </c>
      <c r="J8" s="57" t="s">
        <v>57</v>
      </c>
      <c r="K8" s="57" t="s">
        <v>41</v>
      </c>
      <c r="L8" s="57" t="s">
        <v>33</v>
      </c>
      <c r="M8" s="57" t="s">
        <v>34</v>
      </c>
      <c r="N8" s="57" t="s">
        <v>35</v>
      </c>
      <c r="O8" s="59" t="s">
        <v>36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66"/>
      <c r="B9" s="46">
        <v>20</v>
      </c>
      <c r="C9" s="47" t="s">
        <v>44</v>
      </c>
      <c r="D9" s="48">
        <v>2</v>
      </c>
      <c r="E9" s="47" t="s">
        <v>29</v>
      </c>
      <c r="F9" s="24">
        <v>6000</v>
      </c>
      <c r="G9" s="24">
        <f t="shared" si="0"/>
        <v>12000</v>
      </c>
      <c r="H9" s="25" t="s">
        <v>19</v>
      </c>
      <c r="I9" s="33" t="e">
        <f t="shared" si="1"/>
        <v>#VALUE!</v>
      </c>
      <c r="J9" s="63"/>
      <c r="K9" s="63" t="s">
        <v>41</v>
      </c>
      <c r="L9" s="63" t="s">
        <v>33</v>
      </c>
      <c r="M9" s="63" t="s">
        <v>34</v>
      </c>
      <c r="N9" s="63" t="s">
        <v>35</v>
      </c>
      <c r="O9" s="60"/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65"/>
      <c r="B10" s="46">
        <v>30</v>
      </c>
      <c r="C10" s="47" t="s">
        <v>43</v>
      </c>
      <c r="D10" s="48">
        <v>1</v>
      </c>
      <c r="E10" s="47" t="s">
        <v>29</v>
      </c>
      <c r="F10" s="24">
        <v>27000</v>
      </c>
      <c r="G10" s="24">
        <f>D10*F10</f>
        <v>27000</v>
      </c>
      <c r="H10" s="25" t="s">
        <v>19</v>
      </c>
      <c r="I10" s="33" t="e">
        <f>H10*D10</f>
        <v>#VALUE!</v>
      </c>
      <c r="J10" s="58"/>
      <c r="K10" s="58" t="s">
        <v>41</v>
      </c>
      <c r="L10" s="58" t="s">
        <v>33</v>
      </c>
      <c r="M10" s="58" t="s">
        <v>34</v>
      </c>
      <c r="N10" s="58" t="s">
        <v>35</v>
      </c>
      <c r="O10" s="61"/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64">
        <v>60005747</v>
      </c>
      <c r="B11" s="46">
        <v>10</v>
      </c>
      <c r="C11" s="47" t="s">
        <v>52</v>
      </c>
      <c r="D11" s="48">
        <v>2</v>
      </c>
      <c r="E11" s="47" t="s">
        <v>29</v>
      </c>
      <c r="F11" s="24">
        <v>22500</v>
      </c>
      <c r="G11" s="24">
        <f t="shared" ref="G11:G32" si="2">D11*F11</f>
        <v>45000</v>
      </c>
      <c r="H11" s="25" t="s">
        <v>19</v>
      </c>
      <c r="I11" s="33" t="e">
        <f t="shared" ref="I11:I32" si="3">H11*D11</f>
        <v>#VALUE!</v>
      </c>
      <c r="J11" s="57" t="s">
        <v>57</v>
      </c>
      <c r="K11" s="57" t="s">
        <v>41</v>
      </c>
      <c r="L11" s="57" t="s">
        <v>33</v>
      </c>
      <c r="M11" s="57" t="s">
        <v>34</v>
      </c>
      <c r="N11" s="57" t="s">
        <v>35</v>
      </c>
      <c r="O11" s="62" t="s">
        <v>36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66"/>
      <c r="B12" s="46">
        <v>20</v>
      </c>
      <c r="C12" s="47" t="s">
        <v>31</v>
      </c>
      <c r="D12" s="48">
        <v>2</v>
      </c>
      <c r="E12" s="47" t="s">
        <v>29</v>
      </c>
      <c r="F12" s="24">
        <v>16000</v>
      </c>
      <c r="G12" s="24">
        <f t="shared" ref="G12:G22" si="4">D12*F12</f>
        <v>32000</v>
      </c>
      <c r="H12" s="25" t="s">
        <v>19</v>
      </c>
      <c r="I12" s="33" t="e">
        <f t="shared" ref="I12:I22" si="5">H12*D12</f>
        <v>#VALUE!</v>
      </c>
      <c r="J12" s="63"/>
      <c r="K12" s="63" t="s">
        <v>41</v>
      </c>
      <c r="L12" s="63" t="s">
        <v>33</v>
      </c>
      <c r="M12" s="63" t="s">
        <v>34</v>
      </c>
      <c r="N12" s="63" t="s">
        <v>35</v>
      </c>
      <c r="O12" s="60"/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65"/>
      <c r="B13" s="46">
        <v>30</v>
      </c>
      <c r="C13" s="47" t="s">
        <v>45</v>
      </c>
      <c r="D13" s="48">
        <v>2</v>
      </c>
      <c r="E13" s="47" t="s">
        <v>29</v>
      </c>
      <c r="F13" s="24">
        <v>13000</v>
      </c>
      <c r="G13" s="24">
        <f t="shared" si="4"/>
        <v>26000</v>
      </c>
      <c r="H13" s="25" t="s">
        <v>19</v>
      </c>
      <c r="I13" s="33" t="e">
        <f t="shared" si="5"/>
        <v>#VALUE!</v>
      </c>
      <c r="J13" s="58"/>
      <c r="K13" s="58" t="s">
        <v>41</v>
      </c>
      <c r="L13" s="58" t="s">
        <v>33</v>
      </c>
      <c r="M13" s="58" t="s">
        <v>34</v>
      </c>
      <c r="N13" s="58" t="s">
        <v>35</v>
      </c>
      <c r="O13" s="61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45">
        <v>60005748</v>
      </c>
      <c r="B14" s="46">
        <v>10</v>
      </c>
      <c r="C14" s="47" t="s">
        <v>30</v>
      </c>
      <c r="D14" s="48">
        <v>10</v>
      </c>
      <c r="E14" s="47" t="s">
        <v>29</v>
      </c>
      <c r="F14" s="24">
        <v>13000</v>
      </c>
      <c r="G14" s="24">
        <f t="shared" si="4"/>
        <v>130000</v>
      </c>
      <c r="H14" s="25" t="s">
        <v>19</v>
      </c>
      <c r="I14" s="33" t="e">
        <f t="shared" si="5"/>
        <v>#VALUE!</v>
      </c>
      <c r="J14" s="49" t="s">
        <v>58</v>
      </c>
      <c r="K14" s="42" t="s">
        <v>41</v>
      </c>
      <c r="L14" s="42" t="s">
        <v>33</v>
      </c>
      <c r="M14" s="42" t="s">
        <v>34</v>
      </c>
      <c r="N14" s="42" t="s">
        <v>35</v>
      </c>
      <c r="O14" s="43" t="s">
        <v>36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45">
        <v>60005749</v>
      </c>
      <c r="B15" s="46">
        <v>10</v>
      </c>
      <c r="C15" s="47" t="s">
        <v>30</v>
      </c>
      <c r="D15" s="48">
        <v>27</v>
      </c>
      <c r="E15" s="47" t="s">
        <v>29</v>
      </c>
      <c r="F15" s="24">
        <v>13000</v>
      </c>
      <c r="G15" s="24">
        <f t="shared" si="4"/>
        <v>351000</v>
      </c>
      <c r="H15" s="25" t="s">
        <v>19</v>
      </c>
      <c r="I15" s="33" t="e">
        <f t="shared" si="5"/>
        <v>#VALUE!</v>
      </c>
      <c r="J15" s="49" t="s">
        <v>59</v>
      </c>
      <c r="K15" s="42" t="s">
        <v>41</v>
      </c>
      <c r="L15" s="42" t="s">
        <v>33</v>
      </c>
      <c r="M15" s="42" t="s">
        <v>34</v>
      </c>
      <c r="N15" s="42" t="s">
        <v>35</v>
      </c>
      <c r="O15" s="43" t="s">
        <v>36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45">
        <v>60005750</v>
      </c>
      <c r="B16" s="46">
        <v>10</v>
      </c>
      <c r="C16" s="47" t="s">
        <v>32</v>
      </c>
      <c r="D16" s="48">
        <v>1</v>
      </c>
      <c r="E16" s="47" t="s">
        <v>29</v>
      </c>
      <c r="F16" s="24">
        <v>46300</v>
      </c>
      <c r="G16" s="24">
        <f t="shared" si="4"/>
        <v>46300</v>
      </c>
      <c r="H16" s="25" t="s">
        <v>19</v>
      </c>
      <c r="I16" s="33" t="e">
        <f t="shared" si="5"/>
        <v>#VALUE!</v>
      </c>
      <c r="J16" s="49" t="s">
        <v>60</v>
      </c>
      <c r="K16" s="42" t="s">
        <v>41</v>
      </c>
      <c r="L16" s="42" t="s">
        <v>33</v>
      </c>
      <c r="M16" s="42" t="s">
        <v>34</v>
      </c>
      <c r="N16" s="42" t="s">
        <v>35</v>
      </c>
      <c r="O16" s="43" t="s">
        <v>36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64">
        <v>60005751</v>
      </c>
      <c r="B17" s="46">
        <v>10</v>
      </c>
      <c r="C17" s="47" t="s">
        <v>31</v>
      </c>
      <c r="D17" s="48">
        <v>6</v>
      </c>
      <c r="E17" s="47" t="s">
        <v>29</v>
      </c>
      <c r="F17" s="24">
        <v>16000</v>
      </c>
      <c r="G17" s="24">
        <f t="shared" ref="G17:G18" si="6">D17*F17</f>
        <v>96000</v>
      </c>
      <c r="H17" s="25" t="s">
        <v>19</v>
      </c>
      <c r="I17" s="33" t="e">
        <f t="shared" ref="I17:I18" si="7">H17*D17</f>
        <v>#VALUE!</v>
      </c>
      <c r="J17" s="57" t="s">
        <v>68</v>
      </c>
      <c r="K17" s="57" t="s">
        <v>41</v>
      </c>
      <c r="L17" s="57" t="s">
        <v>33</v>
      </c>
      <c r="M17" s="57" t="s">
        <v>34</v>
      </c>
      <c r="N17" s="57" t="s">
        <v>35</v>
      </c>
      <c r="O17" s="62" t="s">
        <v>36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65"/>
      <c r="B18" s="46">
        <v>20</v>
      </c>
      <c r="C18" s="47" t="s">
        <v>31</v>
      </c>
      <c r="D18" s="48">
        <v>2</v>
      </c>
      <c r="E18" s="47" t="s">
        <v>29</v>
      </c>
      <c r="F18" s="24">
        <v>6800</v>
      </c>
      <c r="G18" s="24">
        <f t="shared" si="6"/>
        <v>13600</v>
      </c>
      <c r="H18" s="25" t="s">
        <v>19</v>
      </c>
      <c r="I18" s="33" t="e">
        <f t="shared" si="7"/>
        <v>#VALUE!</v>
      </c>
      <c r="J18" s="58"/>
      <c r="K18" s="58" t="s">
        <v>41</v>
      </c>
      <c r="L18" s="58" t="s">
        <v>33</v>
      </c>
      <c r="M18" s="58" t="s">
        <v>34</v>
      </c>
      <c r="N18" s="58" t="s">
        <v>35</v>
      </c>
      <c r="O18" s="61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64">
        <v>60005752</v>
      </c>
      <c r="B19" s="46">
        <v>10</v>
      </c>
      <c r="C19" s="47" t="s">
        <v>32</v>
      </c>
      <c r="D19" s="48">
        <v>2</v>
      </c>
      <c r="E19" s="47" t="s">
        <v>29</v>
      </c>
      <c r="F19" s="24">
        <v>65000</v>
      </c>
      <c r="G19" s="24">
        <f t="shared" si="4"/>
        <v>130000</v>
      </c>
      <c r="H19" s="25" t="s">
        <v>19</v>
      </c>
      <c r="I19" s="33" t="e">
        <f t="shared" si="5"/>
        <v>#VALUE!</v>
      </c>
      <c r="J19" s="57" t="s">
        <v>69</v>
      </c>
      <c r="K19" s="57" t="s">
        <v>67</v>
      </c>
      <c r="L19" s="57" t="s">
        <v>37</v>
      </c>
      <c r="M19" s="57" t="s">
        <v>38</v>
      </c>
      <c r="N19" s="57" t="s">
        <v>35</v>
      </c>
      <c r="O19" s="62" t="s">
        <v>36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65"/>
      <c r="B20" s="46">
        <v>20</v>
      </c>
      <c r="C20" s="47" t="s">
        <v>32</v>
      </c>
      <c r="D20" s="48">
        <v>1</v>
      </c>
      <c r="E20" s="47" t="s">
        <v>29</v>
      </c>
      <c r="F20" s="24">
        <v>70000</v>
      </c>
      <c r="G20" s="24">
        <f t="shared" si="4"/>
        <v>70000</v>
      </c>
      <c r="H20" s="25" t="s">
        <v>19</v>
      </c>
      <c r="I20" s="33" t="e">
        <f t="shared" si="5"/>
        <v>#VALUE!</v>
      </c>
      <c r="J20" s="58"/>
      <c r="K20" s="58" t="s">
        <v>56</v>
      </c>
      <c r="L20" s="58" t="s">
        <v>37</v>
      </c>
      <c r="M20" s="58" t="s">
        <v>38</v>
      </c>
      <c r="N20" s="58" t="s">
        <v>35</v>
      </c>
      <c r="O20" s="61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45">
        <v>60005753</v>
      </c>
      <c r="B21" s="46">
        <v>10</v>
      </c>
      <c r="C21" s="47" t="s">
        <v>32</v>
      </c>
      <c r="D21" s="48">
        <v>2</v>
      </c>
      <c r="E21" s="47" t="s">
        <v>29</v>
      </c>
      <c r="F21" s="24">
        <v>32000</v>
      </c>
      <c r="G21" s="24">
        <f t="shared" si="4"/>
        <v>64000</v>
      </c>
      <c r="H21" s="25" t="s">
        <v>19</v>
      </c>
      <c r="I21" s="33" t="e">
        <f t="shared" si="5"/>
        <v>#VALUE!</v>
      </c>
      <c r="J21" s="49" t="s">
        <v>61</v>
      </c>
      <c r="K21" s="42" t="s">
        <v>41</v>
      </c>
      <c r="L21" s="42" t="s">
        <v>33</v>
      </c>
      <c r="M21" s="42" t="s">
        <v>34</v>
      </c>
      <c r="N21" s="42" t="s">
        <v>35</v>
      </c>
      <c r="O21" s="43" t="s">
        <v>36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64">
        <v>60005754</v>
      </c>
      <c r="B22" s="46">
        <v>10</v>
      </c>
      <c r="C22" s="47" t="s">
        <v>32</v>
      </c>
      <c r="D22" s="48">
        <v>2</v>
      </c>
      <c r="E22" s="47" t="s">
        <v>29</v>
      </c>
      <c r="F22" s="24">
        <v>20000</v>
      </c>
      <c r="G22" s="24">
        <f t="shared" si="4"/>
        <v>40000</v>
      </c>
      <c r="H22" s="25" t="s">
        <v>19</v>
      </c>
      <c r="I22" s="33" t="e">
        <f t="shared" si="5"/>
        <v>#VALUE!</v>
      </c>
      <c r="J22" s="57" t="s">
        <v>69</v>
      </c>
      <c r="K22" s="57" t="s">
        <v>67</v>
      </c>
      <c r="L22" s="57" t="s">
        <v>37</v>
      </c>
      <c r="M22" s="57" t="s">
        <v>38</v>
      </c>
      <c r="N22" s="57" t="s">
        <v>35</v>
      </c>
      <c r="O22" s="62" t="s">
        <v>36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66"/>
      <c r="B23" s="46">
        <v>20</v>
      </c>
      <c r="C23" s="47" t="s">
        <v>66</v>
      </c>
      <c r="D23" s="48">
        <v>2</v>
      </c>
      <c r="E23" s="47" t="s">
        <v>29</v>
      </c>
      <c r="F23" s="24">
        <v>5000</v>
      </c>
      <c r="G23" s="24">
        <f t="shared" si="2"/>
        <v>10000</v>
      </c>
      <c r="H23" s="25" t="s">
        <v>19</v>
      </c>
      <c r="I23" s="33" t="e">
        <f t="shared" si="3"/>
        <v>#VALUE!</v>
      </c>
      <c r="J23" s="63"/>
      <c r="K23" s="63" t="s">
        <v>56</v>
      </c>
      <c r="L23" s="63" t="s">
        <v>37</v>
      </c>
      <c r="M23" s="63" t="s">
        <v>38</v>
      </c>
      <c r="N23" s="63" t="s">
        <v>35</v>
      </c>
      <c r="O23" s="60"/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65"/>
      <c r="B24" s="46">
        <v>30</v>
      </c>
      <c r="C24" s="47" t="s">
        <v>46</v>
      </c>
      <c r="D24" s="48">
        <v>1</v>
      </c>
      <c r="E24" s="47" t="s">
        <v>29</v>
      </c>
      <c r="F24" s="24">
        <v>9000</v>
      </c>
      <c r="G24" s="24">
        <f t="shared" ref="G24:G25" si="8">D24*F24</f>
        <v>9000</v>
      </c>
      <c r="H24" s="25" t="s">
        <v>19</v>
      </c>
      <c r="I24" s="33" t="e">
        <f t="shared" ref="I24:I25" si="9">H24*D24</f>
        <v>#VALUE!</v>
      </c>
      <c r="J24" s="58"/>
      <c r="K24" s="58" t="s">
        <v>56</v>
      </c>
      <c r="L24" s="58" t="s">
        <v>37</v>
      </c>
      <c r="M24" s="58" t="s">
        <v>38</v>
      </c>
      <c r="N24" s="58" t="s">
        <v>35</v>
      </c>
      <c r="O24" s="61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4">
        <v>60005755</v>
      </c>
      <c r="B25" s="55">
        <v>10</v>
      </c>
      <c r="C25" s="56" t="s">
        <v>53</v>
      </c>
      <c r="D25" s="48">
        <v>2</v>
      </c>
      <c r="E25" s="47" t="s">
        <v>29</v>
      </c>
      <c r="F25" s="24">
        <v>18500</v>
      </c>
      <c r="G25" s="24">
        <f t="shared" si="8"/>
        <v>37000</v>
      </c>
      <c r="H25" s="25" t="s">
        <v>19</v>
      </c>
      <c r="I25" s="33" t="e">
        <f t="shared" si="9"/>
        <v>#VALUE!</v>
      </c>
      <c r="J25" s="51" t="s">
        <v>71</v>
      </c>
      <c r="K25" s="50" t="s">
        <v>72</v>
      </c>
      <c r="L25" s="42" t="s">
        <v>40</v>
      </c>
      <c r="M25" s="42" t="s">
        <v>34</v>
      </c>
      <c r="N25" s="42" t="s">
        <v>35</v>
      </c>
      <c r="O25" s="43" t="s">
        <v>36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4">
        <v>60005756</v>
      </c>
      <c r="B26" s="55">
        <v>10</v>
      </c>
      <c r="C26" s="56" t="s">
        <v>53</v>
      </c>
      <c r="D26" s="48">
        <v>1</v>
      </c>
      <c r="E26" s="47" t="s">
        <v>29</v>
      </c>
      <c r="F26" s="24">
        <v>18500</v>
      </c>
      <c r="G26" s="24">
        <f t="shared" si="2"/>
        <v>18500</v>
      </c>
      <c r="H26" s="25" t="s">
        <v>19</v>
      </c>
      <c r="I26" s="33" t="e">
        <f t="shared" si="3"/>
        <v>#VALUE!</v>
      </c>
      <c r="J26" s="49" t="s">
        <v>62</v>
      </c>
      <c r="K26" s="42" t="s">
        <v>39</v>
      </c>
      <c r="L26" s="42" t="s">
        <v>40</v>
      </c>
      <c r="M26" s="42" t="s">
        <v>34</v>
      </c>
      <c r="N26" s="42" t="s">
        <v>35</v>
      </c>
      <c r="O26" s="43" t="s">
        <v>36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54">
        <v>60005757</v>
      </c>
      <c r="B27" s="55">
        <v>10</v>
      </c>
      <c r="C27" s="56" t="s">
        <v>52</v>
      </c>
      <c r="D27" s="48">
        <v>1</v>
      </c>
      <c r="E27" s="47" t="s">
        <v>29</v>
      </c>
      <c r="F27" s="24">
        <v>22500</v>
      </c>
      <c r="G27" s="24">
        <f>D27*F27</f>
        <v>22500</v>
      </c>
      <c r="H27" s="25" t="s">
        <v>19</v>
      </c>
      <c r="I27" s="33" t="e">
        <f>H27*D27</f>
        <v>#VALUE!</v>
      </c>
      <c r="J27" s="49" t="s">
        <v>47</v>
      </c>
      <c r="K27" s="42" t="s">
        <v>49</v>
      </c>
      <c r="L27" s="42" t="s">
        <v>33</v>
      </c>
      <c r="M27" s="42" t="s">
        <v>34</v>
      </c>
      <c r="N27" s="42" t="s">
        <v>35</v>
      </c>
      <c r="O27" s="43" t="s">
        <v>36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54">
        <v>60005758</v>
      </c>
      <c r="B28" s="55">
        <v>10</v>
      </c>
      <c r="C28" s="56" t="s">
        <v>55</v>
      </c>
      <c r="D28" s="48">
        <v>3</v>
      </c>
      <c r="E28" s="47" t="s">
        <v>29</v>
      </c>
      <c r="F28" s="24">
        <v>18000</v>
      </c>
      <c r="G28" s="24">
        <f t="shared" ref="G28:G29" si="10">D28*F28</f>
        <v>54000</v>
      </c>
      <c r="H28" s="25" t="s">
        <v>19</v>
      </c>
      <c r="I28" s="33" t="e">
        <f t="shared" ref="I28:I29" si="11">H28*D28</f>
        <v>#VALUE!</v>
      </c>
      <c r="J28" s="57" t="s">
        <v>70</v>
      </c>
      <c r="K28" s="57" t="s">
        <v>72</v>
      </c>
      <c r="L28" s="57" t="s">
        <v>33</v>
      </c>
      <c r="M28" s="57" t="s">
        <v>34</v>
      </c>
      <c r="N28" s="57">
        <v>70800</v>
      </c>
      <c r="O28" s="43" t="s">
        <v>36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54">
        <v>60005759</v>
      </c>
      <c r="B29" s="55">
        <v>10</v>
      </c>
      <c r="C29" s="56" t="s">
        <v>32</v>
      </c>
      <c r="D29" s="48">
        <v>1</v>
      </c>
      <c r="E29" s="47" t="s">
        <v>29</v>
      </c>
      <c r="F29" s="24">
        <v>36000</v>
      </c>
      <c r="G29" s="24">
        <f t="shared" si="10"/>
        <v>36000</v>
      </c>
      <c r="H29" s="25" t="s">
        <v>19</v>
      </c>
      <c r="I29" s="33" t="e">
        <f t="shared" si="11"/>
        <v>#VALUE!</v>
      </c>
      <c r="J29" s="58"/>
      <c r="K29" s="58"/>
      <c r="L29" s="58" t="s">
        <v>73</v>
      </c>
      <c r="M29" s="58" t="s">
        <v>74</v>
      </c>
      <c r="N29" s="58" t="s">
        <v>75</v>
      </c>
      <c r="O29" s="43" t="s">
        <v>36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45">
        <v>60005760</v>
      </c>
      <c r="B30" s="46">
        <v>10</v>
      </c>
      <c r="C30" s="47" t="s">
        <v>42</v>
      </c>
      <c r="D30" s="48">
        <v>1</v>
      </c>
      <c r="E30" s="47" t="s">
        <v>29</v>
      </c>
      <c r="F30" s="24">
        <v>27000</v>
      </c>
      <c r="G30" s="24">
        <f t="shared" si="2"/>
        <v>27000</v>
      </c>
      <c r="H30" s="25" t="s">
        <v>19</v>
      </c>
      <c r="I30" s="33" t="e">
        <f t="shared" si="3"/>
        <v>#VALUE!</v>
      </c>
      <c r="J30" s="49" t="s">
        <v>63</v>
      </c>
      <c r="K30" s="42" t="s">
        <v>50</v>
      </c>
      <c r="L30" s="42" t="s">
        <v>33</v>
      </c>
      <c r="M30" s="42" t="s">
        <v>34</v>
      </c>
      <c r="N30" s="42" t="s">
        <v>35</v>
      </c>
      <c r="O30" s="43" t="s">
        <v>36</v>
      </c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45">
        <v>60005761</v>
      </c>
      <c r="B31" s="46">
        <v>10</v>
      </c>
      <c r="C31" s="47" t="s">
        <v>30</v>
      </c>
      <c r="D31" s="48">
        <v>1</v>
      </c>
      <c r="E31" s="47" t="s">
        <v>29</v>
      </c>
      <c r="F31" s="24">
        <v>22000</v>
      </c>
      <c r="G31" s="24">
        <f t="shared" si="2"/>
        <v>22000</v>
      </c>
      <c r="H31" s="25" t="s">
        <v>19</v>
      </c>
      <c r="I31" s="33" t="e">
        <f t="shared" si="3"/>
        <v>#VALUE!</v>
      </c>
      <c r="J31" s="49" t="s">
        <v>64</v>
      </c>
      <c r="K31" s="42" t="s">
        <v>41</v>
      </c>
      <c r="L31" s="42" t="s">
        <v>33</v>
      </c>
      <c r="M31" s="42" t="s">
        <v>34</v>
      </c>
      <c r="N31" s="42" t="s">
        <v>35</v>
      </c>
      <c r="O31" s="43" t="s">
        <v>36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5" customHeight="1" thickBot="1" x14ac:dyDescent="0.3">
      <c r="A32" s="64">
        <v>60005762</v>
      </c>
      <c r="B32" s="46">
        <v>10</v>
      </c>
      <c r="C32" s="47" t="s">
        <v>32</v>
      </c>
      <c r="D32" s="48">
        <v>2</v>
      </c>
      <c r="E32" s="47" t="s">
        <v>29</v>
      </c>
      <c r="F32" s="24">
        <v>21000</v>
      </c>
      <c r="G32" s="24">
        <f t="shared" si="2"/>
        <v>42000</v>
      </c>
      <c r="H32" s="25" t="s">
        <v>19</v>
      </c>
      <c r="I32" s="33" t="e">
        <f t="shared" si="3"/>
        <v>#VALUE!</v>
      </c>
      <c r="J32" s="57" t="s">
        <v>65</v>
      </c>
      <c r="K32" s="57" t="s">
        <v>41</v>
      </c>
      <c r="L32" s="57" t="s">
        <v>33</v>
      </c>
      <c r="M32" s="57" t="s">
        <v>34</v>
      </c>
      <c r="N32" s="57" t="s">
        <v>35</v>
      </c>
      <c r="O32" s="62" t="s">
        <v>36</v>
      </c>
      <c r="P32"/>
      <c r="Q32"/>
      <c r="R32"/>
      <c r="S32"/>
      <c r="T32" s="2"/>
      <c r="U32" s="3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5" customHeight="1" thickBot="1" x14ac:dyDescent="0.3">
      <c r="A33" s="65"/>
      <c r="B33" s="46">
        <v>20</v>
      </c>
      <c r="C33" s="47" t="s">
        <v>32</v>
      </c>
      <c r="D33" s="48">
        <v>2</v>
      </c>
      <c r="E33" s="47" t="s">
        <v>29</v>
      </c>
      <c r="F33" s="24">
        <v>28000</v>
      </c>
      <c r="G33" s="24">
        <f t="shared" ref="G33:G35" si="12">D33*F33</f>
        <v>56000</v>
      </c>
      <c r="H33" s="25" t="s">
        <v>19</v>
      </c>
      <c r="I33" s="33" t="e">
        <f t="shared" ref="I33:I35" si="13">H33*D33</f>
        <v>#VALUE!</v>
      </c>
      <c r="J33" s="58"/>
      <c r="K33" s="58" t="s">
        <v>41</v>
      </c>
      <c r="L33" s="58" t="s">
        <v>33</v>
      </c>
      <c r="M33" s="58" t="s">
        <v>34</v>
      </c>
      <c r="N33" s="58" t="s">
        <v>35</v>
      </c>
      <c r="O33" s="61"/>
      <c r="P33"/>
      <c r="Q33"/>
      <c r="R33"/>
      <c r="S33"/>
      <c r="T33" s="2"/>
      <c r="U33" s="37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5" customHeight="1" thickBot="1" x14ac:dyDescent="0.3">
      <c r="A34" s="45">
        <v>60005763</v>
      </c>
      <c r="B34" s="46">
        <v>10</v>
      </c>
      <c r="C34" s="47" t="s">
        <v>54</v>
      </c>
      <c r="D34" s="48">
        <v>1</v>
      </c>
      <c r="E34" s="47" t="s">
        <v>29</v>
      </c>
      <c r="F34" s="24">
        <v>70000</v>
      </c>
      <c r="G34" s="24">
        <f t="shared" ref="G34" si="14">D34*F34</f>
        <v>70000</v>
      </c>
      <c r="H34" s="25" t="s">
        <v>19</v>
      </c>
      <c r="I34" s="33" t="e">
        <f t="shared" ref="I34" si="15">H34*D34</f>
        <v>#VALUE!</v>
      </c>
      <c r="J34" s="49" t="s">
        <v>80</v>
      </c>
      <c r="K34" s="42" t="s">
        <v>50</v>
      </c>
      <c r="L34" s="42" t="s">
        <v>33</v>
      </c>
      <c r="M34" s="42" t="s">
        <v>34</v>
      </c>
      <c r="N34" s="42" t="s">
        <v>35</v>
      </c>
      <c r="O34" s="43" t="s">
        <v>36</v>
      </c>
      <c r="P34"/>
      <c r="Q34"/>
      <c r="R34"/>
      <c r="S34"/>
      <c r="T34" s="2"/>
      <c r="U34" s="37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5" customHeight="1" thickBot="1" x14ac:dyDescent="0.3">
      <c r="A35" s="45">
        <v>60005764</v>
      </c>
      <c r="B35" s="46">
        <v>10</v>
      </c>
      <c r="C35" s="47" t="s">
        <v>30</v>
      </c>
      <c r="D35" s="48">
        <v>1</v>
      </c>
      <c r="E35" s="47" t="s">
        <v>29</v>
      </c>
      <c r="F35" s="24">
        <v>47000</v>
      </c>
      <c r="G35" s="24">
        <f t="shared" si="12"/>
        <v>47000</v>
      </c>
      <c r="H35" s="25" t="s">
        <v>19</v>
      </c>
      <c r="I35" s="33" t="e">
        <f t="shared" si="13"/>
        <v>#VALUE!</v>
      </c>
      <c r="J35" s="49" t="s">
        <v>48</v>
      </c>
      <c r="K35" s="42" t="s">
        <v>50</v>
      </c>
      <c r="L35" s="42" t="s">
        <v>33</v>
      </c>
      <c r="M35" s="42" t="s">
        <v>34</v>
      </c>
      <c r="N35" s="42" t="s">
        <v>35</v>
      </c>
      <c r="O35" s="43" t="s">
        <v>36</v>
      </c>
      <c r="P35"/>
      <c r="Q35"/>
      <c r="R35"/>
      <c r="S35"/>
      <c r="T35" s="2"/>
      <c r="U35" s="37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5" customHeight="1" thickBot="1" x14ac:dyDescent="0.3">
      <c r="A36" s="45">
        <v>60005765</v>
      </c>
      <c r="B36" s="46">
        <v>10</v>
      </c>
      <c r="C36" s="47" t="s">
        <v>55</v>
      </c>
      <c r="D36" s="48">
        <v>1</v>
      </c>
      <c r="E36" s="47" t="s">
        <v>29</v>
      </c>
      <c r="F36" s="24">
        <v>18000</v>
      </c>
      <c r="G36" s="24">
        <f t="shared" ref="G36:G37" si="16">D36*F36</f>
        <v>18000</v>
      </c>
      <c r="H36" s="25" t="s">
        <v>19</v>
      </c>
      <c r="I36" s="33" t="e">
        <f t="shared" ref="I36:I37" si="17">H36*D36</f>
        <v>#VALUE!</v>
      </c>
      <c r="J36" s="49" t="s">
        <v>76</v>
      </c>
      <c r="K36" s="42" t="s">
        <v>39</v>
      </c>
      <c r="L36" s="42" t="s">
        <v>40</v>
      </c>
      <c r="M36" s="42" t="s">
        <v>34</v>
      </c>
      <c r="N36" s="42" t="s">
        <v>35</v>
      </c>
      <c r="O36" s="43" t="s">
        <v>36</v>
      </c>
      <c r="P36"/>
      <c r="Q36"/>
      <c r="R36"/>
      <c r="S36"/>
      <c r="T36" s="2"/>
      <c r="U36" s="37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5" customHeight="1" thickBot="1" x14ac:dyDescent="0.3">
      <c r="A37" s="45">
        <v>60005766</v>
      </c>
      <c r="B37" s="46">
        <v>10</v>
      </c>
      <c r="C37" s="47" t="s">
        <v>30</v>
      </c>
      <c r="D37" s="48">
        <v>1</v>
      </c>
      <c r="E37" s="47" t="s">
        <v>29</v>
      </c>
      <c r="F37" s="24">
        <v>44990</v>
      </c>
      <c r="G37" s="24">
        <f t="shared" si="16"/>
        <v>44990</v>
      </c>
      <c r="H37" s="25" t="s">
        <v>19</v>
      </c>
      <c r="I37" s="33" t="e">
        <f t="shared" si="17"/>
        <v>#VALUE!</v>
      </c>
      <c r="J37" s="53" t="s">
        <v>79</v>
      </c>
      <c r="K37" s="53">
        <v>502</v>
      </c>
      <c r="L37" s="42" t="s">
        <v>40</v>
      </c>
      <c r="M37" s="42" t="s">
        <v>77</v>
      </c>
      <c r="N37" s="42" t="s">
        <v>78</v>
      </c>
      <c r="O37" s="43" t="s">
        <v>36</v>
      </c>
      <c r="P37"/>
      <c r="Q37"/>
      <c r="R37"/>
      <c r="S37"/>
      <c r="T37" s="2"/>
      <c r="U37" s="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5" customHeight="1" thickBot="1" x14ac:dyDescent="0.3">
      <c r="A38" s="52">
        <v>60005769</v>
      </c>
      <c r="B38" s="46">
        <v>10</v>
      </c>
      <c r="C38" s="47" t="s">
        <v>30</v>
      </c>
      <c r="D38" s="48">
        <v>1</v>
      </c>
      <c r="E38" s="47" t="s">
        <v>29</v>
      </c>
      <c r="F38" s="24">
        <v>23000</v>
      </c>
      <c r="G38" s="24">
        <f>D38*F38</f>
        <v>23000</v>
      </c>
      <c r="H38" s="25" t="s">
        <v>19</v>
      </c>
      <c r="I38" s="33" t="e">
        <f>H38*D38</f>
        <v>#VALUE!</v>
      </c>
      <c r="J38" s="89" t="s">
        <v>71</v>
      </c>
      <c r="K38" s="89" t="s">
        <v>81</v>
      </c>
      <c r="L38" s="42" t="s">
        <v>40</v>
      </c>
      <c r="M38" s="42" t="s">
        <v>74</v>
      </c>
      <c r="N38" s="42" t="s">
        <v>75</v>
      </c>
      <c r="O38" s="43" t="s">
        <v>36</v>
      </c>
      <c r="P38"/>
      <c r="Q38"/>
      <c r="R38"/>
      <c r="S38"/>
      <c r="T38" s="2"/>
      <c r="U38" s="37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15" thickTop="1" thickBot="1" x14ac:dyDescent="0.3">
      <c r="A39" s="87" t="s">
        <v>20</v>
      </c>
      <c r="B39" s="88"/>
      <c r="C39" s="88"/>
      <c r="D39" s="88"/>
      <c r="E39" s="88"/>
      <c r="F39" s="88"/>
      <c r="G39" s="36">
        <f>SUM(G8:G38)</f>
        <v>1664890</v>
      </c>
      <c r="H39" s="23"/>
      <c r="I39" s="23"/>
      <c r="J39" s="23"/>
      <c r="K39" s="27"/>
      <c r="L39" s="13"/>
      <c r="M39" s="13"/>
      <c r="N39" s="13"/>
      <c r="O39" s="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15" thickTop="1" thickBot="1" x14ac:dyDescent="0.3">
      <c r="A40" s="84" t="s">
        <v>21</v>
      </c>
      <c r="B40" s="85"/>
      <c r="C40" s="85"/>
      <c r="D40" s="85"/>
      <c r="E40" s="85"/>
      <c r="F40" s="85"/>
      <c r="G40" s="85"/>
      <c r="H40" s="86"/>
      <c r="I40" s="4" t="e">
        <f>SUM(I8:I38)</f>
        <v>#VALUE!</v>
      </c>
      <c r="J40" s="14"/>
      <c r="K40" s="28"/>
      <c r="L40" s="17"/>
      <c r="M40" s="18"/>
      <c r="N40" s="17"/>
      <c r="O40" s="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13.5" thickTop="1" thickBot="1" x14ac:dyDescent="0.3">
      <c r="A41" s="8" t="s">
        <v>22</v>
      </c>
      <c r="B41" s="10"/>
      <c r="C41" s="7"/>
      <c r="D41" s="8"/>
      <c r="E41" s="7"/>
      <c r="F41" s="9"/>
      <c r="G41" s="9"/>
      <c r="H41" s="7"/>
      <c r="I41" s="7"/>
      <c r="J41" s="7"/>
      <c r="K41" s="29"/>
      <c r="L41" s="7"/>
      <c r="M41" s="8"/>
      <c r="N41" s="7"/>
      <c r="O41" s="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13" thickBot="1" x14ac:dyDescent="0.3">
      <c r="A42" s="8" t="s">
        <v>23</v>
      </c>
      <c r="B42" s="82" t="s">
        <v>19</v>
      </c>
      <c r="C42" s="83"/>
      <c r="D42" s="83"/>
      <c r="E42" s="83"/>
      <c r="F42" s="10" t="s">
        <v>24</v>
      </c>
      <c r="G42" s="7"/>
      <c r="H42" s="11"/>
      <c r="I42" s="7"/>
      <c r="J42" s="8"/>
      <c r="K42" s="29"/>
      <c r="L42" s="7"/>
      <c r="M42" s="8"/>
      <c r="N42" s="7"/>
      <c r="O42" s="41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ht="23.15" customHeight="1" x14ac:dyDescent="0.25">
      <c r="B43" s="10"/>
      <c r="C43" s="7"/>
      <c r="D43" s="8"/>
      <c r="E43" s="7"/>
      <c r="F43" s="11"/>
      <c r="G43" s="11"/>
      <c r="H43" s="12" t="s">
        <v>25</v>
      </c>
      <c r="I43" s="7"/>
      <c r="J43" s="8"/>
      <c r="K43" s="29"/>
      <c r="L43" s="7"/>
      <c r="M43" s="8"/>
      <c r="N43" s="7"/>
      <c r="O43" s="41"/>
    </row>
    <row r="44" spans="1:130" x14ac:dyDescent="0.25">
      <c r="B44" s="10"/>
      <c r="C44" s="7"/>
      <c r="D44" s="19"/>
      <c r="E44" s="7"/>
      <c r="F44" s="11"/>
      <c r="G44" s="11"/>
      <c r="H44" s="12"/>
      <c r="I44" s="7"/>
      <c r="J44" s="8"/>
      <c r="K44" s="29"/>
      <c r="L44" s="7"/>
      <c r="M44" s="8"/>
      <c r="N44" s="7"/>
      <c r="O44" s="41"/>
    </row>
    <row r="45" spans="1:130" x14ac:dyDescent="0.25">
      <c r="B45" s="10"/>
      <c r="C45" s="7"/>
      <c r="D45" s="19"/>
      <c r="E45" s="7"/>
      <c r="F45" s="11"/>
      <c r="G45" s="9"/>
      <c r="H45" s="12"/>
      <c r="I45" s="7"/>
      <c r="J45" s="8"/>
      <c r="K45" s="29"/>
      <c r="L45" s="7"/>
      <c r="M45" s="8"/>
      <c r="N45" s="7"/>
      <c r="O45" s="41"/>
    </row>
    <row r="46" spans="1:130" x14ac:dyDescent="0.25">
      <c r="B46" s="10"/>
      <c r="C46" s="7"/>
      <c r="D46" s="19"/>
      <c r="E46" s="7"/>
      <c r="F46" s="11"/>
      <c r="G46" s="11"/>
      <c r="H46" s="12"/>
      <c r="I46" s="7"/>
      <c r="J46" s="8"/>
      <c r="K46" s="29"/>
      <c r="L46" s="7"/>
      <c r="M46" s="8"/>
      <c r="N46" s="7"/>
      <c r="O46" s="41"/>
    </row>
    <row r="47" spans="1:130" ht="14.5" x14ac:dyDescent="0.25">
      <c r="B47" s="10"/>
      <c r="C47" s="44"/>
      <c r="D47" s="19"/>
      <c r="E47" s="7"/>
      <c r="F47" s="11"/>
      <c r="G47" s="11"/>
      <c r="H47" s="11"/>
      <c r="I47" s="12"/>
      <c r="J47" s="8"/>
      <c r="K47" s="29"/>
      <c r="L47" s="16"/>
      <c r="M47" s="16"/>
      <c r="N47" s="16"/>
      <c r="O47" s="30"/>
    </row>
    <row r="48" spans="1:130" ht="14.5" x14ac:dyDescent="0.25">
      <c r="B48" s="10"/>
      <c r="C48" s="44"/>
      <c r="D48" s="19"/>
      <c r="E48" s="7"/>
      <c r="F48" s="8"/>
      <c r="G48" s="7"/>
      <c r="H48" s="7"/>
      <c r="I48" s="7"/>
      <c r="J48" s="16" t="s">
        <v>26</v>
      </c>
      <c r="K48" s="30"/>
      <c r="L48" s="15"/>
      <c r="M48" s="15"/>
      <c r="N48" s="15"/>
      <c r="O48" s="31"/>
    </row>
    <row r="49" spans="2:15" x14ac:dyDescent="0.25">
      <c r="B49" s="10"/>
      <c r="C49" s="44"/>
      <c r="D49" s="19"/>
      <c r="E49" s="7"/>
      <c r="F49" s="7"/>
      <c r="G49" s="7"/>
      <c r="H49" s="7"/>
      <c r="I49" s="7"/>
      <c r="J49" s="15" t="s">
        <v>27</v>
      </c>
      <c r="K49" s="31"/>
      <c r="L49" s="15"/>
      <c r="M49" s="15"/>
      <c r="N49" s="15"/>
      <c r="O49" s="31"/>
    </row>
    <row r="50" spans="2:15" x14ac:dyDescent="0.25">
      <c r="B50" s="10"/>
      <c r="C50" s="44"/>
      <c r="D50" s="19"/>
      <c r="E50" s="7"/>
      <c r="F50" s="7"/>
      <c r="G50" s="7"/>
      <c r="H50" s="7"/>
      <c r="I50" s="7"/>
      <c r="J50" s="15" t="s">
        <v>28</v>
      </c>
      <c r="K50" s="31"/>
    </row>
    <row r="51" spans="2:15" x14ac:dyDescent="0.25">
      <c r="C51" s="2"/>
      <c r="D51" s="22"/>
    </row>
    <row r="52" spans="2:15" x14ac:dyDescent="0.25">
      <c r="C52" s="2"/>
      <c r="D52" s="22"/>
    </row>
    <row r="53" spans="2:15" x14ac:dyDescent="0.25">
      <c r="C53" s="2"/>
      <c r="D53" s="22"/>
      <c r="E53" s="22"/>
    </row>
    <row r="54" spans="2:15" x14ac:dyDescent="0.25">
      <c r="D54" s="22"/>
    </row>
    <row r="55" spans="2:15" x14ac:dyDescent="0.25">
      <c r="D55" s="22"/>
    </row>
    <row r="56" spans="2:15" x14ac:dyDescent="0.25">
      <c r="D56" s="22"/>
    </row>
    <row r="57" spans="2:15" x14ac:dyDescent="0.25">
      <c r="D57" s="22"/>
      <c r="F57" s="37"/>
    </row>
    <row r="58" spans="2:15" x14ac:dyDescent="0.25">
      <c r="D58" s="22"/>
    </row>
    <row r="61" spans="2:15" x14ac:dyDescent="0.25">
      <c r="D61" s="22"/>
    </row>
  </sheetData>
  <mergeCells count="64">
    <mergeCell ref="O17:O18"/>
    <mergeCell ref="K28:K29"/>
    <mergeCell ref="L28:L29"/>
    <mergeCell ref="M28:M29"/>
    <mergeCell ref="N28:N29"/>
    <mergeCell ref="B42:E42"/>
    <mergeCell ref="A40:H40"/>
    <mergeCell ref="A39:F39"/>
    <mergeCell ref="K22:K24"/>
    <mergeCell ref="L22:L24"/>
    <mergeCell ref="J32:J33"/>
    <mergeCell ref="K32:K33"/>
    <mergeCell ref="L32:L33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  <mergeCell ref="F6:G6"/>
    <mergeCell ref="H6:I6"/>
    <mergeCell ref="K8:K10"/>
    <mergeCell ref="L8:L10"/>
    <mergeCell ref="M8:M10"/>
    <mergeCell ref="M22:M24"/>
    <mergeCell ref="N22:N24"/>
    <mergeCell ref="L17:L18"/>
    <mergeCell ref="M17:M18"/>
    <mergeCell ref="N17:N18"/>
    <mergeCell ref="J8:J10"/>
    <mergeCell ref="J11:J13"/>
    <mergeCell ref="J22:J24"/>
    <mergeCell ref="A8:A10"/>
    <mergeCell ref="A11:A13"/>
    <mergeCell ref="A17:A18"/>
    <mergeCell ref="J19:J20"/>
    <mergeCell ref="N19:N20"/>
    <mergeCell ref="O19:O20"/>
    <mergeCell ref="O32:O33"/>
    <mergeCell ref="A19:A20"/>
    <mergeCell ref="A22:A24"/>
    <mergeCell ref="A32:A33"/>
    <mergeCell ref="J17:J18"/>
    <mergeCell ref="K17:K18"/>
    <mergeCell ref="M32:M33"/>
    <mergeCell ref="N32:N33"/>
    <mergeCell ref="O8:O10"/>
    <mergeCell ref="O11:O13"/>
    <mergeCell ref="J28:J29"/>
    <mergeCell ref="N8:N10"/>
    <mergeCell ref="K11:K13"/>
    <mergeCell ref="L11:L13"/>
    <mergeCell ref="M11:M13"/>
    <mergeCell ref="N11:N13"/>
    <mergeCell ref="O22:O24"/>
    <mergeCell ref="K19:K20"/>
    <mergeCell ref="L19:L20"/>
    <mergeCell ref="M19:M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2023-11-20T12:04:55Z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